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" activeTab="3"/>
  </bookViews>
  <sheets>
    <sheet name="Услуги ттехники(топливо ЖКХ)" sheetId="1" r:id="rId1"/>
    <sheet name="Услуги транспорта (топливо ЖКХ)" sheetId="2" r:id="rId2"/>
    <sheet name="Услуги техники (топл. заказч)" sheetId="3" r:id="rId3"/>
    <sheet name="Услуги транспорта (топл. заказ." sheetId="4" r:id="rId4"/>
  </sheets>
  <externalReferences>
    <externalReference r:id="rId7"/>
  </externalReferences>
  <definedNames>
    <definedName name="_xlnm.Print_Titles" localSheetId="2">'Услуги техники (топл. заказч)'!$5:$6</definedName>
    <definedName name="_xlnm.Print_Titles" localSheetId="1">'Услуги транспорта (топливо ЖКХ)'!$5:$6</definedName>
    <definedName name="_xlnm.Print_Area" localSheetId="2">'Услуги техники (топл. заказч)'!$A$1:$H$60</definedName>
    <definedName name="_xlnm.Print_Area" localSheetId="3">'Услуги транспорта (топл. заказ.'!$A$1:$H$82</definedName>
    <definedName name="_xlnm.Print_Area" localSheetId="1">'Услуги транспорта (топливо ЖКХ)'!$A$1:$H$61</definedName>
    <definedName name="_xlnm.Print_Area" localSheetId="0">'Услуги ттехники(топливо ЖКХ)'!$A$1:$H$82</definedName>
  </definedNames>
  <calcPr fullCalcOnLoad="1"/>
</workbook>
</file>

<file path=xl/sharedStrings.xml><?xml version="1.0" encoding="utf-8"?>
<sst xmlns="http://schemas.openxmlformats.org/spreadsheetml/2006/main" count="461" uniqueCount="128">
  <si>
    <t>№ п/п</t>
  </si>
  <si>
    <t>Ед. изм.</t>
  </si>
  <si>
    <t>Дата введения цены</t>
  </si>
  <si>
    <t>Примечание</t>
  </si>
  <si>
    <t>Марка автомобиля</t>
  </si>
  <si>
    <t>Государственный номер</t>
  </si>
  <si>
    <t>Стоимость руб. без  НДС</t>
  </si>
  <si>
    <t xml:space="preserve">Стоимость     руб с НДС </t>
  </si>
  <si>
    <t>мусоровоз МБ-15 (шасси МАЗ 5337 А2, двигатель ЯМЗ 6563.10)</t>
  </si>
  <si>
    <t>1 час использ.</t>
  </si>
  <si>
    <t>-</t>
  </si>
  <si>
    <t>1 км пробега</t>
  </si>
  <si>
    <t>загрузка 1 м³</t>
  </si>
  <si>
    <t>мусоровоз МЗ-15 (шасси МАЗ-5337, дв. ЯМЗ-236)</t>
  </si>
  <si>
    <t>мусоровоз КО449 МАЗ-5902 А2, -390 (шасси МАЗ 5337 А2, дв. ЯМЗ-6563.10)</t>
  </si>
  <si>
    <t>мусоровоз КО-440-3 (шасси ГАЗ-3307, дв. ЗМЗ-53)</t>
  </si>
  <si>
    <t xml:space="preserve"> Автокран КС-2571А-1 (ЗИЛ 431412 (ЗИЛ 130))</t>
  </si>
  <si>
    <t>1 машино-час</t>
  </si>
  <si>
    <t xml:space="preserve"> Автовышка ВС-18.01 МС (шасси ГАЗ 3307, дв. ЗМЗ-53)</t>
  </si>
  <si>
    <t>МАЗ 5551 А2 самосвал</t>
  </si>
  <si>
    <t>сгребание 1 км</t>
  </si>
  <si>
    <t>посыпка 1 км</t>
  </si>
  <si>
    <t>1 км пробега с грузом</t>
  </si>
  <si>
    <t>сгребание и посыпка 1 км</t>
  </si>
  <si>
    <t>разгрузка одного кузова в период остановки</t>
  </si>
  <si>
    <t>ГАЗ-САЗ-3507</t>
  </si>
  <si>
    <t>ИЖ 27175-037 1,6i</t>
  </si>
  <si>
    <t>ИЖ 27175-036</t>
  </si>
  <si>
    <t>ГАЗ 66</t>
  </si>
  <si>
    <t>УАЗ 3303</t>
  </si>
  <si>
    <t>ГАЗ 33023</t>
  </si>
  <si>
    <t>УАЗ 452</t>
  </si>
  <si>
    <t>УАЗ 33023</t>
  </si>
  <si>
    <t>ГАЗ 53-12</t>
  </si>
  <si>
    <t>УАЗ 390945-421</t>
  </si>
  <si>
    <t>УАЗ 2206</t>
  </si>
  <si>
    <t>ГАЗ 31105</t>
  </si>
  <si>
    <t>ВАЗ 21070</t>
  </si>
  <si>
    <t>ВАЗ 21144-110</t>
  </si>
  <si>
    <t>ГАЗ 2217</t>
  </si>
  <si>
    <t>автомобиль ассенизационный  КО 50361 (шасси ГАЗ 53А, дв. ЗМЗ-53)</t>
  </si>
  <si>
    <t>откачка1 м³</t>
  </si>
  <si>
    <t>спецавтомобиль вакуумный КО-503В-2 (шасси ГАЗ 3309, дв. Д-245.7Е2)</t>
  </si>
  <si>
    <t>поливомоечная машина КО-002</t>
  </si>
  <si>
    <t xml:space="preserve">1 час использования </t>
  </si>
  <si>
    <t>поливка улиц 1 км</t>
  </si>
  <si>
    <t>мойка улиц 1 км</t>
  </si>
  <si>
    <t>подметание улиц 1 км</t>
  </si>
  <si>
    <t>сгребание и подметание снега 1 км</t>
  </si>
  <si>
    <t>полив зеленых насаждений, маш.-час</t>
  </si>
  <si>
    <t xml:space="preserve">ПРЕЙСКУРАНТ  </t>
  </si>
  <si>
    <t>Единица измерения</t>
  </si>
  <si>
    <t>Стоимость руб. без НДС</t>
  </si>
  <si>
    <t xml:space="preserve">Стоимость руб. с НДС </t>
  </si>
  <si>
    <t>Машина транспортно-погрузочная лесная (МТПЛ-5-11)</t>
  </si>
  <si>
    <t>1 маш.-час работы</t>
  </si>
  <si>
    <t>1  маш.-час работы</t>
  </si>
  <si>
    <t>МТЗ-80</t>
  </si>
  <si>
    <t>транспортный режим с прицепом 2ПТС-4, 1 маш.-час</t>
  </si>
  <si>
    <t>транспортный режим, 1 маш.-час</t>
  </si>
  <si>
    <t>уборка снега отвалом,1 маш.-час</t>
  </si>
  <si>
    <t>подметание щеткой, 1 маш.-час</t>
  </si>
  <si>
    <t>уборка снега отвалом и щеткой, 1 маш.-час</t>
  </si>
  <si>
    <t>МТЗ-82</t>
  </si>
  <si>
    <t>МТЗ-82.1</t>
  </si>
  <si>
    <t>МТЗ-82П</t>
  </si>
  <si>
    <t>уборка снега щеткой и передним отвалом, 1 маш.-час</t>
  </si>
  <si>
    <t>уборка снега щеткой, 1 маш.-час</t>
  </si>
  <si>
    <t>МТЗ-1221</t>
  </si>
  <si>
    <t>1 маш.-час работы, 1 маш.-час</t>
  </si>
  <si>
    <t>Амкодор 332С-04</t>
  </si>
  <si>
    <t>погрузка (разгрузка) и перемещение грузов, 1 маш.-час</t>
  </si>
  <si>
    <t>Амкодор 702ЕА-01</t>
  </si>
  <si>
    <t>ВМЕ-1565</t>
  </si>
  <si>
    <t>погрузка и перемещение грунтов I-II категории, 1 маш.-час</t>
  </si>
  <si>
    <t>Машина уборочно-погрузочная МУП-351 (шасси МТЗ-82)</t>
  </si>
  <si>
    <t>сгребание снега отвалом, 1 маш.-час</t>
  </si>
  <si>
    <t>подметание щеткой снега, 1 маш.-час</t>
  </si>
  <si>
    <t>ЭО-2621А (В-2, Д) экскаватор</t>
  </si>
  <si>
    <t>1маш.-час работы</t>
  </si>
  <si>
    <t>А-310П (шасси МТЗ-920) погрузчик</t>
  </si>
  <si>
    <t>ДЗ-42Г (ДТ-75) бульдозер</t>
  </si>
  <si>
    <t>ТО-49Е (шасси Беларус-920) погрузчик-экскаватор</t>
  </si>
  <si>
    <t>Т-40М</t>
  </si>
  <si>
    <t>Т-16 (М) погрузчик</t>
  </si>
  <si>
    <t>Минитрактор Беларус 132Н</t>
  </si>
  <si>
    <t>подметание щеткой мусора, 1 маш.-час</t>
  </si>
  <si>
    <t>кошение травы, 1 маш.-час</t>
  </si>
  <si>
    <t>Беларус-320</t>
  </si>
  <si>
    <t>уборка снега отвалом, 1 маш.-час</t>
  </si>
  <si>
    <t>транспортировка прицепа с грузом массой до 5 т, 1 маш.-час</t>
  </si>
  <si>
    <t>транспортный режим с полуприцепом ПСМ-2,5, 1 маш.-час</t>
  </si>
  <si>
    <t>транспортный режим с полуприцепом ПМТ 330, 1 маш.-час</t>
  </si>
  <si>
    <t>кошение травы с косилкой КРС-1,6, 1 маш.-час</t>
  </si>
  <si>
    <t>транспортный режим с полуприцепом ПТК-1,8, 1 маш.-час</t>
  </si>
  <si>
    <t>погрузка и перемещение грунтов ковшом, 1 маш.-час</t>
  </si>
  <si>
    <t>А-310П (шасси МТЗ-1221) погрузчик</t>
  </si>
  <si>
    <t>транспортный режим, посыпка, 1 маш.-час</t>
  </si>
  <si>
    <t>транспортный режим с прицепом 2ПТС-4, маш.-час</t>
  </si>
  <si>
    <t>транспортный режим, маш.-час</t>
  </si>
  <si>
    <t>уборка снега отвалом, маш.-час</t>
  </si>
  <si>
    <t>подметание щеткой, маш.-час</t>
  </si>
  <si>
    <t>уборка снега отвалом и щеткой, маш.-час</t>
  </si>
  <si>
    <t>уборка снега щеткой, маш.-час</t>
  </si>
  <si>
    <t>1 маш.-час работы, маш.-час</t>
  </si>
  <si>
    <t>погрузка (разгрузка) и перемещение грузов, маш.-час</t>
  </si>
  <si>
    <t>погрузка и перемещение грунтов I-II категории, маш.-час</t>
  </si>
  <si>
    <t>сгребание снега отвалом, маш.-час</t>
  </si>
  <si>
    <t>подметание щеткой снега, маш.-час</t>
  </si>
  <si>
    <t>1маш.-час работы, маш.-час</t>
  </si>
  <si>
    <t>подметание щеткой мусора, маш.-час</t>
  </si>
  <si>
    <t>кошение травы, маш.-час</t>
  </si>
  <si>
    <t>транспортировка прицепа с грузом массой до 5 т, маш.-час</t>
  </si>
  <si>
    <t>транспортный режим с полуприцепом ПСМ-2,5, маш.-час</t>
  </si>
  <si>
    <t>транспортный режим с полуприцепом ПМТ 330, маш.-час</t>
  </si>
  <si>
    <t>кошение травы с косилкой КРС-1,6, маш.-час</t>
  </si>
  <si>
    <t>транспортный режим с полуприцепом ПТК-1,8, маш.-час</t>
  </si>
  <si>
    <t>погрузка и перемещение грунтов ковшом, маш.-час</t>
  </si>
  <si>
    <t>транспортный режим, посыпка, маш.-час</t>
  </si>
  <si>
    <t>подметание улиц 1км</t>
  </si>
  <si>
    <t>сгребание и подметание снега 1км</t>
  </si>
  <si>
    <t>ГАЗ 6611</t>
  </si>
  <si>
    <t>УАЗ 39045-421</t>
  </si>
  <si>
    <t>ПРЕЙСКУРАНТ  ЦЕН</t>
  </si>
  <si>
    <t>на услуги транспорта (топливо заказчика)</t>
  </si>
  <si>
    <t>на услуги транспорта  (топливо ЖКХ)</t>
  </si>
  <si>
    <t xml:space="preserve">ПРЕЙСКУРАНТ ЦЕН </t>
  </si>
  <si>
    <t>на услуги транспорта  (топливо заказчика)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</si>
</sst>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/>
    </xf>
    <xf numFmtId="0" fontId="46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6" fillId="0" borderId="11" xfId="0" applyFont="1" applyBorder="1" applyAlignment="1">
      <alignment horizontal="center" wrapText="1"/>
    </xf>
    <xf numFmtId="2" fontId="46" fillId="0" borderId="11" xfId="0" applyNumberFormat="1" applyFont="1" applyFill="1" applyBorder="1" applyAlignment="1">
      <alignment wrapText="1"/>
    </xf>
    <xf numFmtId="0" fontId="46" fillId="0" borderId="18" xfId="0" applyFont="1" applyBorder="1" applyAlignment="1">
      <alignment horizontal="center" wrapText="1"/>
    </xf>
    <xf numFmtId="2" fontId="46" fillId="0" borderId="18" xfId="0" applyNumberFormat="1" applyFont="1" applyFill="1" applyBorder="1" applyAlignment="1">
      <alignment wrapText="1"/>
    </xf>
    <xf numFmtId="0" fontId="46" fillId="0" borderId="14" xfId="0" applyFont="1" applyBorder="1" applyAlignment="1">
      <alignment horizontal="center" wrapText="1"/>
    </xf>
    <xf numFmtId="2" fontId="46" fillId="0" borderId="14" xfId="0" applyNumberFormat="1" applyFont="1" applyFill="1" applyBorder="1" applyAlignment="1">
      <alignment wrapText="1"/>
    </xf>
    <xf numFmtId="2" fontId="46" fillId="0" borderId="11" xfId="0" applyNumberFormat="1" applyFont="1" applyBorder="1" applyAlignment="1">
      <alignment/>
    </xf>
    <xf numFmtId="2" fontId="46" fillId="0" borderId="18" xfId="0" applyNumberFormat="1" applyFont="1" applyBorder="1" applyAlignment="1">
      <alignment/>
    </xf>
    <xf numFmtId="2" fontId="46" fillId="0" borderId="14" xfId="0" applyNumberFormat="1" applyFont="1" applyBorder="1" applyAlignment="1">
      <alignment/>
    </xf>
    <xf numFmtId="0" fontId="46" fillId="0" borderId="19" xfId="0" applyFont="1" applyBorder="1" applyAlignment="1">
      <alignment horizontal="center" wrapText="1"/>
    </xf>
    <xf numFmtId="2" fontId="46" fillId="0" borderId="19" xfId="0" applyNumberFormat="1" applyFont="1" applyFill="1" applyBorder="1" applyAlignment="1">
      <alignment wrapText="1"/>
    </xf>
    <xf numFmtId="2" fontId="46" fillId="0" borderId="19" xfId="0" applyNumberFormat="1" applyFont="1" applyBorder="1" applyAlignment="1">
      <alignment/>
    </xf>
    <xf numFmtId="2" fontId="47" fillId="0" borderId="11" xfId="0" applyNumberFormat="1" applyFont="1" applyBorder="1" applyAlignment="1">
      <alignment/>
    </xf>
    <xf numFmtId="2" fontId="46" fillId="0" borderId="20" xfId="0" applyNumberFormat="1" applyFont="1" applyFill="1" applyBorder="1" applyAlignment="1">
      <alignment wrapText="1"/>
    </xf>
    <xf numFmtId="2" fontId="47" fillId="0" borderId="19" xfId="0" applyNumberFormat="1" applyFont="1" applyBorder="1" applyAlignment="1">
      <alignment/>
    </xf>
    <xf numFmtId="2" fontId="47" fillId="0" borderId="14" xfId="0" applyNumberFormat="1" applyFont="1" applyBorder="1" applyAlignment="1">
      <alignment/>
    </xf>
    <xf numFmtId="0" fontId="46" fillId="0" borderId="11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wrapText="1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wrapText="1"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6" xfId="0" applyFont="1" applyBorder="1" applyAlignment="1">
      <alignment vertical="center"/>
    </xf>
    <xf numFmtId="0" fontId="48" fillId="0" borderId="17" xfId="0" applyFont="1" applyBorder="1" applyAlignment="1">
      <alignment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left" wrapText="1"/>
    </xf>
    <xf numFmtId="2" fontId="48" fillId="0" borderId="17" xfId="0" applyNumberFormat="1" applyFont="1" applyFill="1" applyBorder="1" applyAlignment="1">
      <alignment wrapText="1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vertical="center"/>
    </xf>
    <xf numFmtId="0" fontId="48" fillId="0" borderId="23" xfId="0" applyFont="1" applyBorder="1" applyAlignment="1">
      <alignment horizontal="left"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left" wrapText="1"/>
    </xf>
    <xf numFmtId="2" fontId="48" fillId="0" borderId="23" xfId="0" applyNumberFormat="1" applyFont="1" applyFill="1" applyBorder="1" applyAlignment="1">
      <alignment wrapText="1"/>
    </xf>
    <xf numFmtId="0" fontId="48" fillId="0" borderId="24" xfId="0" applyFont="1" applyBorder="1" applyAlignment="1">
      <alignment horizontal="center" vertical="center"/>
    </xf>
    <xf numFmtId="0" fontId="48" fillId="0" borderId="11" xfId="0" applyFont="1" applyBorder="1" applyAlignment="1">
      <alignment horizontal="left" wrapText="1"/>
    </xf>
    <xf numFmtId="2" fontId="48" fillId="0" borderId="11" xfId="0" applyNumberFormat="1" applyFont="1" applyFill="1" applyBorder="1" applyAlignment="1">
      <alignment wrapText="1"/>
    </xf>
    <xf numFmtId="0" fontId="48" fillId="0" borderId="18" xfId="0" applyFont="1" applyBorder="1" applyAlignment="1">
      <alignment horizontal="left" wrapText="1"/>
    </xf>
    <xf numFmtId="2" fontId="48" fillId="0" borderId="18" xfId="0" applyNumberFormat="1" applyFont="1" applyFill="1" applyBorder="1" applyAlignment="1">
      <alignment wrapText="1"/>
    </xf>
    <xf numFmtId="0" fontId="48" fillId="0" borderId="14" xfId="0" applyFont="1" applyBorder="1" applyAlignment="1">
      <alignment horizontal="left" wrapText="1"/>
    </xf>
    <xf numFmtId="2" fontId="48" fillId="0" borderId="14" xfId="0" applyNumberFormat="1" applyFont="1" applyFill="1" applyBorder="1" applyAlignment="1">
      <alignment wrapText="1"/>
    </xf>
    <xf numFmtId="2" fontId="48" fillId="0" borderId="11" xfId="0" applyNumberFormat="1" applyFont="1" applyBorder="1" applyAlignment="1">
      <alignment/>
    </xf>
    <xf numFmtId="2" fontId="48" fillId="0" borderId="14" xfId="0" applyNumberFormat="1" applyFont="1" applyBorder="1" applyAlignment="1">
      <alignment/>
    </xf>
    <xf numFmtId="0" fontId="48" fillId="0" borderId="25" xfId="0" applyFont="1" applyBorder="1" applyAlignment="1">
      <alignment horizontal="left" wrapText="1"/>
    </xf>
    <xf numFmtId="2" fontId="48" fillId="0" borderId="25" xfId="0" applyNumberFormat="1" applyFont="1" applyBorder="1" applyAlignment="1">
      <alignment/>
    </xf>
    <xf numFmtId="2" fontId="48" fillId="0" borderId="25" xfId="0" applyNumberFormat="1" applyFont="1" applyFill="1" applyBorder="1" applyAlignment="1">
      <alignment wrapText="1"/>
    </xf>
    <xf numFmtId="0" fontId="48" fillId="0" borderId="19" xfId="0" applyFont="1" applyBorder="1" applyAlignment="1">
      <alignment horizontal="left" wrapText="1"/>
    </xf>
    <xf numFmtId="2" fontId="48" fillId="0" borderId="19" xfId="0" applyNumberFormat="1" applyFont="1" applyBorder="1" applyAlignment="1">
      <alignment/>
    </xf>
    <xf numFmtId="2" fontId="48" fillId="0" borderId="18" xfId="0" applyNumberFormat="1" applyFont="1" applyBorder="1" applyAlignment="1">
      <alignment/>
    </xf>
    <xf numFmtId="2" fontId="48" fillId="0" borderId="19" xfId="0" applyNumberFormat="1" applyFont="1" applyFill="1" applyBorder="1" applyAlignment="1">
      <alignment wrapText="1"/>
    </xf>
    <xf numFmtId="0" fontId="48" fillId="0" borderId="16" xfId="0" applyFont="1" applyBorder="1" applyAlignment="1">
      <alignment horizontal="right" vertical="center"/>
    </xf>
    <xf numFmtId="2" fontId="48" fillId="0" borderId="17" xfId="0" applyNumberFormat="1" applyFont="1" applyBorder="1" applyAlignment="1">
      <alignment/>
    </xf>
    <xf numFmtId="0" fontId="48" fillId="0" borderId="17" xfId="0" applyFont="1" applyBorder="1" applyAlignment="1">
      <alignment horizontal="center" vertical="center"/>
    </xf>
    <xf numFmtId="0" fontId="48" fillId="0" borderId="25" xfId="0" applyFont="1" applyBorder="1" applyAlignment="1">
      <alignment horizontal="left"/>
    </xf>
    <xf numFmtId="0" fontId="48" fillId="0" borderId="11" xfId="0" applyFont="1" applyBorder="1" applyAlignment="1">
      <alignment horizontal="left"/>
    </xf>
    <xf numFmtId="0" fontId="48" fillId="0" borderId="18" xfId="0" applyFont="1" applyBorder="1" applyAlignment="1">
      <alignment horizontal="left"/>
    </xf>
    <xf numFmtId="0" fontId="48" fillId="0" borderId="17" xfId="0" applyFont="1" applyBorder="1" applyAlignment="1">
      <alignment vertical="center"/>
    </xf>
    <xf numFmtId="0" fontId="48" fillId="0" borderId="17" xfId="0" applyFont="1" applyBorder="1" applyAlignment="1">
      <alignment horizontal="left"/>
    </xf>
    <xf numFmtId="0" fontId="0" fillId="0" borderId="0" xfId="0" applyBorder="1" applyAlignment="1">
      <alignment/>
    </xf>
    <xf numFmtId="2" fontId="48" fillId="0" borderId="20" xfId="0" applyNumberFormat="1" applyFont="1" applyFill="1" applyBorder="1" applyAlignment="1">
      <alignment wrapText="1"/>
    </xf>
    <xf numFmtId="0" fontId="48" fillId="0" borderId="26" xfId="0" applyFont="1" applyBorder="1" applyAlignment="1">
      <alignment horizontal="right" vertical="center"/>
    </xf>
    <xf numFmtId="0" fontId="48" fillId="0" borderId="20" xfId="0" applyFont="1" applyBorder="1" applyAlignment="1">
      <alignment vertical="center"/>
    </xf>
    <xf numFmtId="0" fontId="48" fillId="0" borderId="23" xfId="0" applyFont="1" applyBorder="1" applyAlignment="1">
      <alignment horizontal="center" vertical="center"/>
    </xf>
    <xf numFmtId="0" fontId="48" fillId="0" borderId="19" xfId="0" applyFont="1" applyBorder="1" applyAlignment="1">
      <alignment horizontal="left"/>
    </xf>
    <xf numFmtId="0" fontId="48" fillId="0" borderId="19" xfId="0" applyFont="1" applyBorder="1" applyAlignment="1">
      <alignment horizontal="center" vertical="center"/>
    </xf>
    <xf numFmtId="0" fontId="48" fillId="0" borderId="27" xfId="0" applyFont="1" applyBorder="1" applyAlignment="1">
      <alignment horizontal="center" vertical="center"/>
    </xf>
    <xf numFmtId="0" fontId="48" fillId="0" borderId="14" xfId="0" applyFont="1" applyBorder="1" applyAlignment="1">
      <alignment horizontal="left"/>
    </xf>
    <xf numFmtId="0" fontId="46" fillId="0" borderId="17" xfId="0" applyFont="1" applyBorder="1" applyAlignment="1">
      <alignment horizontal="left" wrapText="1"/>
    </xf>
    <xf numFmtId="2" fontId="46" fillId="0" borderId="17" xfId="0" applyNumberFormat="1" applyFont="1" applyFill="1" applyBorder="1" applyAlignment="1">
      <alignment wrapText="1"/>
    </xf>
    <xf numFmtId="0" fontId="46" fillId="0" borderId="2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23" xfId="0" applyFont="1" applyBorder="1" applyAlignment="1">
      <alignment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left" wrapText="1"/>
    </xf>
    <xf numFmtId="2" fontId="46" fillId="0" borderId="23" xfId="0" applyNumberFormat="1" applyFont="1" applyFill="1" applyBorder="1" applyAlignment="1">
      <alignment wrapText="1"/>
    </xf>
    <xf numFmtId="0" fontId="46" fillId="0" borderId="24" xfId="0" applyFont="1" applyBorder="1" applyAlignment="1">
      <alignment horizontal="center" vertical="center"/>
    </xf>
    <xf numFmtId="0" fontId="46" fillId="0" borderId="11" xfId="0" applyFont="1" applyBorder="1" applyAlignment="1">
      <alignment horizontal="left" wrapText="1"/>
    </xf>
    <xf numFmtId="0" fontId="46" fillId="0" borderId="19" xfId="0" applyFont="1" applyBorder="1" applyAlignment="1">
      <alignment horizontal="left" wrapText="1"/>
    </xf>
    <xf numFmtId="0" fontId="46" fillId="0" borderId="14" xfId="0" applyFont="1" applyBorder="1" applyAlignment="1">
      <alignment horizontal="left" wrapText="1"/>
    </xf>
    <xf numFmtId="0" fontId="46" fillId="0" borderId="25" xfId="0" applyFont="1" applyBorder="1" applyAlignment="1">
      <alignment horizontal="left" wrapText="1"/>
    </xf>
    <xf numFmtId="2" fontId="46" fillId="0" borderId="25" xfId="0" applyNumberFormat="1" applyFont="1" applyBorder="1" applyAlignment="1">
      <alignment/>
    </xf>
    <xf numFmtId="2" fontId="46" fillId="0" borderId="25" xfId="0" applyNumberFormat="1" applyFont="1" applyFill="1" applyBorder="1" applyAlignment="1">
      <alignment wrapText="1"/>
    </xf>
    <xf numFmtId="0" fontId="46" fillId="0" borderId="18" xfId="0" applyFont="1" applyBorder="1" applyAlignment="1">
      <alignment horizontal="left" wrapText="1"/>
    </xf>
    <xf numFmtId="2" fontId="46" fillId="0" borderId="17" xfId="0" applyNumberFormat="1" applyFont="1" applyBorder="1" applyAlignment="1">
      <alignment/>
    </xf>
    <xf numFmtId="0" fontId="46" fillId="0" borderId="17" xfId="0" applyFont="1" applyBorder="1" applyAlignment="1">
      <alignment vertical="center"/>
    </xf>
    <xf numFmtId="0" fontId="46" fillId="0" borderId="17" xfId="0" applyFont="1" applyBorder="1" applyAlignment="1">
      <alignment horizontal="left"/>
    </xf>
    <xf numFmtId="0" fontId="48" fillId="0" borderId="11" xfId="0" applyFont="1" applyBorder="1" applyAlignment="1">
      <alignment horizontal="center" wrapText="1"/>
    </xf>
    <xf numFmtId="0" fontId="48" fillId="0" borderId="18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0" fontId="48" fillId="0" borderId="19" xfId="0" applyFont="1" applyBorder="1" applyAlignment="1">
      <alignment horizontal="center" wrapText="1"/>
    </xf>
    <xf numFmtId="0" fontId="46" fillId="0" borderId="28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20" xfId="0" applyFont="1" applyBorder="1" applyAlignment="1">
      <alignment horizontal="left" vertical="center" wrapText="1"/>
    </xf>
    <xf numFmtId="0" fontId="46" fillId="0" borderId="23" xfId="0" applyFont="1" applyBorder="1" applyAlignment="1">
      <alignment horizontal="left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0" fontId="47" fillId="0" borderId="32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left" vertical="center" wrapText="1"/>
    </xf>
    <xf numFmtId="0" fontId="46" fillId="0" borderId="20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1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left" vertical="center" wrapText="1"/>
    </xf>
    <xf numFmtId="0" fontId="47" fillId="0" borderId="29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46" fillId="0" borderId="1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8" fillId="0" borderId="22" xfId="0" applyFont="1" applyBorder="1" applyAlignment="1">
      <alignment horizontal="right" vertical="center"/>
    </xf>
    <xf numFmtId="0" fontId="48" fillId="0" borderId="23" xfId="0" applyFont="1" applyBorder="1" applyAlignment="1">
      <alignment horizontal="left" vertical="center"/>
    </xf>
    <xf numFmtId="0" fontId="48" fillId="0" borderId="23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8" fillId="0" borderId="31" xfId="0" applyFont="1" applyBorder="1" applyAlignment="1">
      <alignment horizontal="right" vertical="center"/>
    </xf>
    <xf numFmtId="0" fontId="48" fillId="0" borderId="28" xfId="0" applyFont="1" applyBorder="1" applyAlignment="1">
      <alignment horizontal="right" vertical="center"/>
    </xf>
    <xf numFmtId="0" fontId="48" fillId="0" borderId="20" xfId="0" applyFont="1" applyBorder="1" applyAlignment="1">
      <alignment horizontal="left" vertical="center" wrapText="1"/>
    </xf>
    <xf numFmtId="0" fontId="48" fillId="0" borderId="3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20" xfId="0" applyFont="1" applyBorder="1" applyAlignment="1">
      <alignment horizontal="left" vertical="center"/>
    </xf>
    <xf numFmtId="0" fontId="48" fillId="0" borderId="30" xfId="0" applyFont="1" applyBorder="1" applyAlignment="1">
      <alignment horizontal="left" vertical="center"/>
    </xf>
    <xf numFmtId="0" fontId="48" fillId="0" borderId="20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0" fontId="48" fillId="0" borderId="23" xfId="0" applyFont="1" applyBorder="1" applyAlignment="1">
      <alignment horizontal="left" vertical="center" wrapText="1"/>
    </xf>
    <xf numFmtId="0" fontId="48" fillId="0" borderId="23" xfId="0" applyFont="1" applyBorder="1" applyAlignment="1">
      <alignment horizontal="center" vertical="center" wrapText="1"/>
    </xf>
    <xf numFmtId="2" fontId="48" fillId="0" borderId="20" xfId="0" applyNumberFormat="1" applyFont="1" applyBorder="1" applyAlignment="1">
      <alignment horizontal="center" vertical="center"/>
    </xf>
    <xf numFmtId="2" fontId="48" fillId="0" borderId="30" xfId="0" applyNumberFormat="1" applyFont="1" applyBorder="1" applyAlignment="1">
      <alignment horizontal="center" vertical="center"/>
    </xf>
    <xf numFmtId="0" fontId="48" fillId="0" borderId="35" xfId="0" applyFont="1" applyBorder="1" applyAlignment="1">
      <alignment horizontal="center" vertical="center"/>
    </xf>
    <xf numFmtId="0" fontId="48" fillId="0" borderId="36" xfId="0" applyFont="1" applyBorder="1" applyAlignment="1">
      <alignment horizontal="center" vertical="center"/>
    </xf>
    <xf numFmtId="0" fontId="48" fillId="0" borderId="27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5" fillId="0" borderId="31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45" fillId="0" borderId="22" xfId="0" applyFont="1" applyBorder="1" applyAlignment="1">
      <alignment horizontal="right"/>
    </xf>
    <xf numFmtId="0" fontId="45" fillId="0" borderId="28" xfId="0" applyFont="1" applyBorder="1" applyAlignment="1">
      <alignment horizontal="right"/>
    </xf>
    <xf numFmtId="0" fontId="45" fillId="0" borderId="23" xfId="0" applyFont="1" applyBorder="1" applyAlignment="1">
      <alignment/>
    </xf>
    <xf numFmtId="0" fontId="45" fillId="0" borderId="30" xfId="0" applyFont="1" applyBorder="1" applyAlignment="1">
      <alignment/>
    </xf>
    <xf numFmtId="0" fontId="48" fillId="0" borderId="11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46" fillId="0" borderId="20" xfId="0" applyFont="1" applyBorder="1" applyAlignment="1">
      <alignment horizontal="left" vertical="center"/>
    </xf>
    <xf numFmtId="0" fontId="46" fillId="0" borderId="23" xfId="0" applyFont="1" applyBorder="1" applyAlignment="1">
      <alignment horizontal="left" vertical="center"/>
    </xf>
    <xf numFmtId="0" fontId="46" fillId="0" borderId="30" xfId="0" applyFont="1" applyBorder="1" applyAlignment="1">
      <alignment horizontal="left" vertical="center"/>
    </xf>
    <xf numFmtId="0" fontId="46" fillId="0" borderId="11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30" xfId="0" applyBorder="1" applyAlignment="1">
      <alignment/>
    </xf>
    <xf numFmtId="0" fontId="46" fillId="0" borderId="38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1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/>
    </xf>
    <xf numFmtId="0" fontId="48" fillId="0" borderId="22" xfId="0" applyFont="1" applyBorder="1" applyAlignment="1">
      <alignment horizontal="center" vertical="center"/>
    </xf>
    <xf numFmtId="2" fontId="48" fillId="0" borderId="20" xfId="0" applyNumberFormat="1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48" fillId="0" borderId="18" xfId="0" applyFont="1" applyBorder="1" applyAlignment="1">
      <alignment horizontal="left" vertical="center" wrapText="1"/>
    </xf>
    <xf numFmtId="0" fontId="48" fillId="0" borderId="33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32" xfId="0" applyFont="1" applyBorder="1" applyAlignment="1">
      <alignment horizontal="center"/>
    </xf>
    <xf numFmtId="0" fontId="48" fillId="0" borderId="24" xfId="0" applyFont="1" applyBorder="1" applyAlignment="1">
      <alignment horizontal="center"/>
    </xf>
    <xf numFmtId="0" fontId="48" fillId="0" borderId="29" xfId="0" applyFont="1" applyBorder="1" applyAlignment="1">
      <alignment horizontal="center"/>
    </xf>
    <xf numFmtId="0" fontId="48" fillId="0" borderId="19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49" fillId="0" borderId="0" xfId="0" applyFont="1" applyBorder="1" applyAlignment="1">
      <alignment/>
    </xf>
    <xf numFmtId="0" fontId="46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48" fillId="0" borderId="18" xfId="0" applyFont="1" applyBorder="1" applyAlignment="1">
      <alignment horizontal="center" vertical="center"/>
    </xf>
    <xf numFmtId="0" fontId="45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4;&#1054;&#1050;&#1059;&#1052;&#1045;&#1053;&#1058;&#1067;%20&#1063;&#1040;&#1058;\&#1050;&#1072;&#1083;&#1100;&#1082;&#1091;&#1083;&#1103;&#1094;&#1080;&#1080;\&#1076;&#1083;&#1103;%20&#1082;&#1072;&#1083;&#1100;&#1082;&#1091;&#1083;&#1103;&#1094;&#1080;&#1081;%20&#1087;&#1086;%20&#1090;&#1088;&#1072;&#1085;&#1089;&#1087;&#1086;&#1088;&#1090;&#1091;\&#1082;&#1072;&#1083;&#1100;&#1082;&#1091;&#1083;&#1103;&#1094;&#1080;&#1080;%20&#1090;&#1088;.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 0358-2 мусоровоз"/>
      <sheetName val="автокран "/>
      <sheetName val="САЗ 3507"/>
      <sheetName val="ассенизационные машины"/>
      <sheetName val="ИЖ АВ 1005-2"/>
      <sheetName val="прейскурант"/>
      <sheetName val="легковые"/>
      <sheetName val="тракторы"/>
      <sheetName val="прейскурант тракторы"/>
      <sheetName val="мусоровозы без топлива"/>
      <sheetName val="прейскурант(без топ)"/>
      <sheetName val="автокран и автовышка без топлив"/>
      <sheetName val="самосвалы без топлива"/>
      <sheetName val="ассенизационные машины без топл"/>
      <sheetName val="гр. фургоны без топлива"/>
      <sheetName val="тракторы без топлива"/>
      <sheetName val="прейскурант тракторы без топлив"/>
      <sheetName val="легковые без топлива"/>
      <sheetName val="прейскурант ассенизац. (нас)"/>
      <sheetName val="мусоровоз ВЕ 3102"/>
      <sheetName val="мусоровоз АЕ 3013"/>
      <sheetName val="мусоровоз АI 8365-2"/>
      <sheetName val="мусоровоз АI 8566-2"/>
      <sheetName val="мусоровоз ВВ 1625"/>
      <sheetName val="автовышка"/>
      <sheetName val="МАЗ 5551"/>
      <sheetName val="ГАЗ 66 7279 ВТР"/>
      <sheetName val="ИЖ 2717-220 ВА 4503"/>
      <sheetName val="УАЗ 3303 ВА 8970"/>
      <sheetName val="ГАЗ 33023 ВА 8740"/>
      <sheetName val="УАЗ 452 ВЕ 5882"/>
      <sheetName val="УАЗ 33023 АЕ 9394-2"/>
      <sheetName val="ГАЗ 53-12 АВ 0367-2"/>
      <sheetName val="УАЗ 390945-421 0686-2AI"/>
      <sheetName val="УАЗ 2206 "/>
    </sheetNames>
    <sheetDataSet>
      <sheetData sheetId="0">
        <row r="12">
          <cell r="D12" t="str">
            <v>АВ 0358-2</v>
          </cell>
        </row>
        <row r="36">
          <cell r="D36">
            <v>12.888092343913458</v>
          </cell>
        </row>
        <row r="56">
          <cell r="D56">
            <v>0.5906318796000001</v>
          </cell>
        </row>
        <row r="75">
          <cell r="D75">
            <v>0.59673803625</v>
          </cell>
        </row>
      </sheetData>
      <sheetData sheetId="1">
        <row r="8">
          <cell r="D8" t="str">
            <v>9480 ВПТ</v>
          </cell>
        </row>
        <row r="37">
          <cell r="D37">
            <v>9.282873688454378</v>
          </cell>
        </row>
        <row r="57">
          <cell r="D57">
            <v>0.82235713968</v>
          </cell>
        </row>
        <row r="76">
          <cell r="D76">
            <v>12.22314462</v>
          </cell>
        </row>
      </sheetData>
      <sheetData sheetId="2">
        <row r="8">
          <cell r="D8" t="str">
            <v>АЕ 7205-2</v>
          </cell>
        </row>
        <row r="37">
          <cell r="D37">
            <v>9.007534214644293</v>
          </cell>
        </row>
        <row r="57">
          <cell r="D57">
            <v>0.61676785476</v>
          </cell>
        </row>
      </sheetData>
      <sheetData sheetId="3">
        <row r="14">
          <cell r="D14" t="str">
            <v>3277 ВПТ</v>
          </cell>
          <cell r="E14" t="str">
            <v>АВ 0334-2</v>
          </cell>
          <cell r="F14" t="str">
            <v>ВТЛ 1038</v>
          </cell>
        </row>
        <row r="38">
          <cell r="D38">
            <v>9.282873688454378</v>
          </cell>
          <cell r="E38">
            <v>10.371230831311522</v>
          </cell>
          <cell r="F38">
            <v>9.007534214644293</v>
          </cell>
        </row>
        <row r="58">
          <cell r="D58">
            <v>0.5518449226800001</v>
          </cell>
          <cell r="E58">
            <v>0.36192855779999994</v>
          </cell>
          <cell r="F58">
            <v>0.6990035687279998</v>
          </cell>
        </row>
        <row r="77">
          <cell r="D77">
            <v>0.40075884000000006</v>
          </cell>
          <cell r="E77">
            <v>4.408347240000001</v>
          </cell>
          <cell r="F77">
            <v>1.1802347838</v>
          </cell>
          <cell r="G77">
            <v>1.2764169054</v>
          </cell>
          <cell r="H77">
            <v>1.1161133694000003</v>
          </cell>
          <cell r="I77">
            <v>1.5890088005999998</v>
          </cell>
          <cell r="J77">
            <v>17.232630120000003</v>
          </cell>
        </row>
      </sheetData>
      <sheetData sheetId="4">
        <row r="8">
          <cell r="D8" t="str">
            <v>АВ 1005-2</v>
          </cell>
        </row>
        <row r="38">
          <cell r="D38">
            <v>8.181515793214029</v>
          </cell>
        </row>
        <row r="58">
          <cell r="D58">
            <v>0.18611240529600004</v>
          </cell>
        </row>
      </sheetData>
      <sheetData sheetId="6">
        <row r="14">
          <cell r="D14" t="str">
            <v>8936 ВК-2</v>
          </cell>
          <cell r="E14" t="str">
            <v>2672 ЕК-2</v>
          </cell>
          <cell r="F14" t="str">
            <v>АТ 6187-2</v>
          </cell>
          <cell r="G14" t="str">
            <v>5635 ВА</v>
          </cell>
        </row>
        <row r="38">
          <cell r="D38">
            <v>9.186781206819791</v>
          </cell>
          <cell r="E38">
            <v>8.181515793214029</v>
          </cell>
          <cell r="F38">
            <v>8.181515793214029</v>
          </cell>
          <cell r="G38">
            <v>8.33885263539122</v>
          </cell>
        </row>
        <row r="58">
          <cell r="D58">
            <v>0.20037942000000006</v>
          </cell>
          <cell r="E58">
            <v>0.170963721144</v>
          </cell>
          <cell r="F58">
            <v>0.181784209824</v>
          </cell>
          <cell r="G58">
            <v>0.25969172832</v>
          </cell>
        </row>
      </sheetData>
      <sheetData sheetId="7">
        <row r="9">
          <cell r="D9" t="str">
            <v>ВВ 0898-2 </v>
          </cell>
          <cell r="E9" t="str">
            <v>ВА 4556</v>
          </cell>
          <cell r="G9" t="str">
            <v>ВМ 1799</v>
          </cell>
          <cell r="H9" t="str">
            <v>ВВ 7022-2</v>
          </cell>
          <cell r="I9" t="str">
            <v>ВВ 1908-2</v>
          </cell>
          <cell r="J9" t="str">
            <v>АВ 5507-2</v>
          </cell>
          <cell r="K9" t="str">
            <v>ВВ 5315-2</v>
          </cell>
          <cell r="L9" t="str">
            <v>ВА 4575</v>
          </cell>
          <cell r="P9" t="str">
            <v>ВМ 6860</v>
          </cell>
          <cell r="Q9" t="str">
            <v>ВЕ 0499-2</v>
          </cell>
          <cell r="R9" t="str">
            <v>ВЦ 3561</v>
          </cell>
          <cell r="S9" t="str">
            <v>БЯ 6097</v>
          </cell>
          <cell r="T9" t="str">
            <v>ВВ 7010-2</v>
          </cell>
          <cell r="U9" t="str">
            <v>ВМ 6859</v>
          </cell>
          <cell r="V9" t="str">
            <v>ВА 2393</v>
          </cell>
          <cell r="X9" t="str">
            <v>ВВ 1907-2</v>
          </cell>
          <cell r="AF9" t="str">
            <v>ВВ 7024-2</v>
          </cell>
          <cell r="AG9" t="str">
            <v>ВА 7311</v>
          </cell>
          <cell r="AH9" t="str">
            <v>ВА 8064</v>
          </cell>
          <cell r="AI9" t="str">
            <v>ВМ 6858</v>
          </cell>
          <cell r="AM9" t="str">
            <v>ВМ 6857</v>
          </cell>
        </row>
        <row r="33">
          <cell r="D33">
            <v>6.353783555454821</v>
          </cell>
          <cell r="E33">
            <v>6.828131769740535</v>
          </cell>
          <cell r="G33">
            <v>6.175471055454819</v>
          </cell>
          <cell r="H33">
            <v>7.065336281306449</v>
          </cell>
          <cell r="I33">
            <v>6.8048184241635905</v>
          </cell>
          <cell r="J33">
            <v>6.8048184241635905</v>
          </cell>
          <cell r="K33">
            <v>10.934944269740534</v>
          </cell>
          <cell r="L33">
            <v>6.96465855545482</v>
          </cell>
          <cell r="P33">
            <v>6.8048184241635905</v>
          </cell>
          <cell r="Q33">
            <v>8.088453198311964</v>
          </cell>
          <cell r="R33">
            <v>6.231560341169105</v>
          </cell>
          <cell r="S33">
            <v>6.8048184241635905</v>
          </cell>
          <cell r="T33">
            <v>5.31011842348026</v>
          </cell>
          <cell r="U33">
            <v>5.31011842348026</v>
          </cell>
          <cell r="V33">
            <v>5.31011842348026</v>
          </cell>
          <cell r="X33">
            <v>6.867038066337403</v>
          </cell>
          <cell r="AF33">
            <v>9.592246995592163</v>
          </cell>
          <cell r="AG33">
            <v>6.175471055454819</v>
          </cell>
          <cell r="AH33">
            <v>6.8048184241635905</v>
          </cell>
          <cell r="AI33">
            <v>6.175471055454819</v>
          </cell>
          <cell r="AM33">
            <v>6.175471055454819</v>
          </cell>
        </row>
        <row r="53">
          <cell r="D53">
            <v>11.768229179999999</v>
          </cell>
          <cell r="E53">
            <v>12.2123133</v>
          </cell>
          <cell r="G53">
            <v>12.709687514399999</v>
          </cell>
          <cell r="H53">
            <v>22.204206000000003</v>
          </cell>
          <cell r="I53">
            <v>23.980542480000004</v>
          </cell>
          <cell r="J53">
            <v>13.189298364000003</v>
          </cell>
          <cell r="K53">
            <v>13.3225236</v>
          </cell>
          <cell r="L53">
            <v>12.2123133</v>
          </cell>
          <cell r="P53">
            <v>13.189298364000003</v>
          </cell>
          <cell r="Q53">
            <v>12.2123133</v>
          </cell>
          <cell r="R53">
            <v>14.654775960000004</v>
          </cell>
          <cell r="S53">
            <v>13.189298364000003</v>
          </cell>
          <cell r="T53">
            <v>10.791244116000001</v>
          </cell>
          <cell r="U53">
            <v>5.0359139208000006</v>
          </cell>
          <cell r="V53">
            <v>4.328195472</v>
          </cell>
          <cell r="X53">
            <v>3.9967570799999996</v>
          </cell>
          <cell r="AF53">
            <v>22.204206000000003</v>
          </cell>
          <cell r="AG53">
            <v>16.546574311199997</v>
          </cell>
          <cell r="AH53">
            <v>22.062099081600003</v>
          </cell>
          <cell r="AI53">
            <v>10.551438691200001</v>
          </cell>
          <cell r="AM53">
            <v>13.189298364000003</v>
          </cell>
        </row>
        <row r="72">
          <cell r="D72">
            <v>13.375327500000001</v>
          </cell>
          <cell r="E72">
            <v>9.585651375</v>
          </cell>
          <cell r="F72">
            <v>14.044093874999998</v>
          </cell>
          <cell r="G72">
            <v>13.375327500000001</v>
          </cell>
          <cell r="I72">
            <v>16.050392999999996</v>
          </cell>
          <cell r="J72">
            <v>10.25441775</v>
          </cell>
          <cell r="K72">
            <v>11.5919505</v>
          </cell>
          <cell r="L72">
            <v>10.25441775</v>
          </cell>
          <cell r="M72">
            <v>9.585651375</v>
          </cell>
          <cell r="N72">
            <v>14.712860250000002</v>
          </cell>
          <cell r="O72">
            <v>14.044093874999998</v>
          </cell>
          <cell r="Q72">
            <v>10.25441775</v>
          </cell>
          <cell r="S72">
            <v>10.25441775</v>
          </cell>
          <cell r="V72">
            <v>4.8281670000000005</v>
          </cell>
          <cell r="W72">
            <v>5.230514250000001</v>
          </cell>
          <cell r="X72">
            <v>5.79597525</v>
          </cell>
          <cell r="Y72">
            <v>3.1209097500000005</v>
          </cell>
          <cell r="Z72">
            <v>6.6876637500000005</v>
          </cell>
          <cell r="AA72">
            <v>7.579352249999999</v>
          </cell>
          <cell r="AB72">
            <v>6.6876637500000005</v>
          </cell>
          <cell r="AC72">
            <v>6.018897375</v>
          </cell>
          <cell r="AD72">
            <v>7.356430125000001</v>
          </cell>
          <cell r="AE72">
            <v>6.241819500000001</v>
          </cell>
          <cell r="AF72">
            <v>10.25441775</v>
          </cell>
          <cell r="AI72">
            <v>12.929483249999999</v>
          </cell>
          <cell r="AJ72">
            <v>12.03779475</v>
          </cell>
          <cell r="AK72">
            <v>15.381626624999999</v>
          </cell>
          <cell r="AL72">
            <v>8.916885</v>
          </cell>
          <cell r="AM72">
            <v>15.158704499999997</v>
          </cell>
          <cell r="AN72">
            <v>15.381626624999999</v>
          </cell>
        </row>
      </sheetData>
      <sheetData sheetId="9">
        <row r="14">
          <cell r="D14" t="str">
            <v>АВ 0358-2</v>
          </cell>
          <cell r="E14" t="str">
            <v>ВЕ 3102</v>
          </cell>
          <cell r="F14" t="str">
            <v>АЕ 3013</v>
          </cell>
          <cell r="G14" t="str">
            <v>AI 8365-2</v>
          </cell>
          <cell r="H14" t="str">
            <v>AI 8566-2</v>
          </cell>
          <cell r="I14" t="str">
            <v>ВВ 1625</v>
          </cell>
        </row>
        <row r="38">
          <cell r="D38">
            <v>12.912638845578751</v>
          </cell>
          <cell r="E38">
            <v>9.753317417007324</v>
          </cell>
          <cell r="F38">
            <v>10.812906702721607</v>
          </cell>
          <cell r="G38">
            <v>13.940808488435897</v>
          </cell>
          <cell r="H38">
            <v>13.940808488435897</v>
          </cell>
          <cell r="I38">
            <v>9.28138270328116</v>
          </cell>
        </row>
        <row r="58">
          <cell r="D58">
            <v>0.14893887960000002</v>
          </cell>
          <cell r="E58">
            <v>0.15238799049599996</v>
          </cell>
          <cell r="F58">
            <v>0.14893887960000002</v>
          </cell>
          <cell r="G58">
            <v>0.14893887960000002</v>
          </cell>
          <cell r="H58">
            <v>0.14893887960000002</v>
          </cell>
          <cell r="I58">
            <v>0.15061809513600005</v>
          </cell>
        </row>
        <row r="77">
          <cell r="D77">
            <v>0.15047866124999998</v>
          </cell>
          <cell r="E77">
            <v>0.36394839000000007</v>
          </cell>
          <cell r="F77">
            <v>0.14309082</v>
          </cell>
          <cell r="G77">
            <v>0.14309082</v>
          </cell>
          <cell r="H77">
            <v>0.14309082</v>
          </cell>
          <cell r="I77">
            <v>0.3221250525</v>
          </cell>
        </row>
      </sheetData>
      <sheetData sheetId="11">
        <row r="14">
          <cell r="D14" t="str">
            <v>9480 ВПТ</v>
          </cell>
          <cell r="E14" t="str">
            <v>АА 1031-2</v>
          </cell>
        </row>
        <row r="38">
          <cell r="D38">
            <v>9.195329065584312</v>
          </cell>
          <cell r="E38">
            <v>9.195329065584312</v>
          </cell>
        </row>
        <row r="58">
          <cell r="D58">
            <v>0.20737273968</v>
          </cell>
          <cell r="E58">
            <v>0.14243232909600007</v>
          </cell>
        </row>
        <row r="77">
          <cell r="D77">
            <v>3.094177725</v>
          </cell>
          <cell r="E77">
            <v>2.384038575000001</v>
          </cell>
        </row>
      </sheetData>
      <sheetData sheetId="12">
        <row r="16">
          <cell r="D16" t="str">
            <v>АЕ 7205-2</v>
          </cell>
          <cell r="E16" t="str">
            <v>АЕ 3137-2</v>
          </cell>
        </row>
        <row r="40">
          <cell r="D40">
            <v>9.007534214644293</v>
          </cell>
          <cell r="E40">
            <v>11.938996244917288</v>
          </cell>
        </row>
        <row r="60">
          <cell r="D60">
            <v>0.15552955476000002</v>
          </cell>
          <cell r="E60">
            <v>0.1612571328</v>
          </cell>
        </row>
        <row r="79">
          <cell r="E79">
            <v>0.32575240665</v>
          </cell>
          <cell r="F79">
            <v>0.3550265234999999</v>
          </cell>
          <cell r="G79">
            <v>0.36686074095</v>
          </cell>
          <cell r="H79">
            <v>0.22111301025</v>
          </cell>
          <cell r="I79">
            <v>1.6194192299999999</v>
          </cell>
        </row>
      </sheetData>
      <sheetData sheetId="13">
        <row r="17">
          <cell r="D17" t="str">
            <v>3277 ВПТ</v>
          </cell>
          <cell r="E17" t="str">
            <v>АВ 0334-2</v>
          </cell>
          <cell r="F17" t="str">
            <v>ВТЛ 1038</v>
          </cell>
        </row>
        <row r="41">
          <cell r="D41">
            <v>9.282873688454378</v>
          </cell>
          <cell r="E41">
            <v>10.371230831311522</v>
          </cell>
          <cell r="F41">
            <v>9.007534214644293</v>
          </cell>
        </row>
        <row r="61">
          <cell r="D61">
            <v>0.13915802268000002</v>
          </cell>
          <cell r="E61">
            <v>0.0912670578</v>
          </cell>
          <cell r="F61">
            <v>0.176266828728</v>
          </cell>
        </row>
        <row r="80">
          <cell r="D80">
            <v>0.10105884000000001</v>
          </cell>
          <cell r="E80">
            <v>1.1116472400000004</v>
          </cell>
          <cell r="F80">
            <v>0.2976182838</v>
          </cell>
          <cell r="G80">
            <v>0.32187240540000006</v>
          </cell>
          <cell r="H80">
            <v>0.2814488694000001</v>
          </cell>
          <cell r="I80">
            <v>0.40069830060000006</v>
          </cell>
          <cell r="J80">
            <v>4.34553012</v>
          </cell>
        </row>
      </sheetData>
      <sheetData sheetId="14">
        <row r="17">
          <cell r="D17" t="str">
            <v>АВ 1005-2</v>
          </cell>
          <cell r="E17" t="str">
            <v>7279 ВТР</v>
          </cell>
          <cell r="F17" t="str">
            <v>ВА 4503</v>
          </cell>
          <cell r="G17" t="str">
            <v>ВА 8970</v>
          </cell>
          <cell r="H17" t="str">
            <v>ВА 8740</v>
          </cell>
          <cell r="I17" t="str">
            <v>ВЕ 5882</v>
          </cell>
          <cell r="J17" t="str">
            <v>АЕ 9394-2</v>
          </cell>
          <cell r="K17" t="str">
            <v>АВ 0367-2</v>
          </cell>
          <cell r="L17" t="str">
            <v>АI 0686-2</v>
          </cell>
          <cell r="M17" t="str">
            <v>АI 0677</v>
          </cell>
        </row>
        <row r="41">
          <cell r="D41">
            <v>8.181515793214029</v>
          </cell>
          <cell r="E41">
            <v>8.732194740834206</v>
          </cell>
          <cell r="F41">
            <v>8.181515793214029</v>
          </cell>
          <cell r="G41">
            <v>8.181515793214029</v>
          </cell>
          <cell r="H41">
            <v>8.181515793214029</v>
          </cell>
          <cell r="I41">
            <v>8.33885263539122</v>
          </cell>
          <cell r="J41">
            <v>9.442239007499744</v>
          </cell>
          <cell r="K41">
            <v>8.732194740834206</v>
          </cell>
          <cell r="L41">
            <v>9.333676507499742</v>
          </cell>
          <cell r="M41">
            <v>8.181515793214029</v>
          </cell>
        </row>
        <row r="61">
          <cell r="D61">
            <v>0.04693172529600001</v>
          </cell>
          <cell r="E61">
            <v>0.15880386117599998</v>
          </cell>
          <cell r="F61">
            <v>0.04584028982400001</v>
          </cell>
          <cell r="G61">
            <v>0.085677684552</v>
          </cell>
          <cell r="H61">
            <v>0.08458624908</v>
          </cell>
          <cell r="I61">
            <v>0.08185766039999999</v>
          </cell>
          <cell r="J61">
            <v>0.07427824740000001</v>
          </cell>
          <cell r="K61">
            <v>0.12988082116800004</v>
          </cell>
          <cell r="L61">
            <v>0.0747835416</v>
          </cell>
          <cell r="M61">
            <v>0.08731483776000001</v>
          </cell>
        </row>
      </sheetData>
      <sheetData sheetId="15">
        <row r="9">
          <cell r="C9" t="str">
            <v>ВВ 0898-2 </v>
          </cell>
          <cell r="D9" t="str">
            <v>ВА 4556</v>
          </cell>
          <cell r="F9" t="str">
            <v>ВМ 1799</v>
          </cell>
          <cell r="G9" t="str">
            <v>ВВ 7022-2</v>
          </cell>
          <cell r="H9" t="str">
            <v>ВВ 1908-2</v>
          </cell>
          <cell r="I9" t="str">
            <v>АВ 5507-2</v>
          </cell>
          <cell r="J9" t="str">
            <v>ВВ 5315-2</v>
          </cell>
          <cell r="K9" t="str">
            <v>ВА 4575</v>
          </cell>
          <cell r="O9" t="str">
            <v>ВМ 6860</v>
          </cell>
          <cell r="P9" t="str">
            <v>ВЕ 0499-2</v>
          </cell>
          <cell r="Q9" t="str">
            <v>ВЦ 3561</v>
          </cell>
          <cell r="R9" t="str">
            <v>БЯ 6097</v>
          </cell>
          <cell r="S9" t="str">
            <v>ВВ 7010-2</v>
          </cell>
          <cell r="T9" t="str">
            <v>ВМ 6859</v>
          </cell>
          <cell r="U9" t="str">
            <v>ВА 2393</v>
          </cell>
          <cell r="W9" t="str">
            <v>ВВ 1907-2</v>
          </cell>
          <cell r="AE9" t="str">
            <v>ВВ 7024-2</v>
          </cell>
          <cell r="AF9" t="str">
            <v>ВА 7311</v>
          </cell>
          <cell r="AG9" t="str">
            <v>ВА 8064</v>
          </cell>
          <cell r="AH9" t="str">
            <v>ВМ 6858</v>
          </cell>
          <cell r="AL9" t="str">
            <v>ВМ 6857</v>
          </cell>
        </row>
        <row r="32">
          <cell r="C32">
            <v>6.353783555454821</v>
          </cell>
          <cell r="D32">
            <v>6.828131769740535</v>
          </cell>
          <cell r="F32">
            <v>6.175471055454819</v>
          </cell>
          <cell r="G32">
            <v>7.065336281306449</v>
          </cell>
          <cell r="H32">
            <v>6.8048184241635905</v>
          </cell>
          <cell r="I32">
            <v>6.8048184241635905</v>
          </cell>
          <cell r="J32">
            <v>10.934944269740534</v>
          </cell>
          <cell r="K32">
            <v>6.96465855545482</v>
          </cell>
          <cell r="O32">
            <v>6.8048184241635905</v>
          </cell>
          <cell r="P32">
            <v>8.088453198311964</v>
          </cell>
          <cell r="Q32">
            <v>6.231560341169105</v>
          </cell>
          <cell r="R32">
            <v>6.8048184241635905</v>
          </cell>
          <cell r="S32">
            <v>5.31011842348026</v>
          </cell>
          <cell r="T32">
            <v>5.31011842348026</v>
          </cell>
          <cell r="U32">
            <v>5.31011842348026</v>
          </cell>
          <cell r="W32">
            <v>6.867038066337403</v>
          </cell>
          <cell r="AE32">
            <v>9.592246995592163</v>
          </cell>
          <cell r="AF32">
            <v>6.175471055454819</v>
          </cell>
          <cell r="AG32">
            <v>6.8048184241635905</v>
          </cell>
          <cell r="AH32">
            <v>6.175471055454819</v>
          </cell>
          <cell r="AL32">
            <v>6.175471055454819</v>
          </cell>
        </row>
        <row r="52">
          <cell r="C52">
            <v>2.9675791800000004</v>
          </cell>
          <cell r="D52">
            <v>3.0795633000000002</v>
          </cell>
          <cell r="F52">
            <v>3.2049855144</v>
          </cell>
          <cell r="G52">
            <v>5.599206000000001</v>
          </cell>
          <cell r="H52">
            <v>6.04714248</v>
          </cell>
          <cell r="I52">
            <v>3.325928364</v>
          </cell>
          <cell r="J52">
            <v>3.3595235999999997</v>
          </cell>
          <cell r="K52">
            <v>3.0795633000000002</v>
          </cell>
          <cell r="O52">
            <v>3.325928364</v>
          </cell>
          <cell r="P52">
            <v>3.0795633000000002</v>
          </cell>
          <cell r="Q52">
            <v>3.6954759600000004</v>
          </cell>
          <cell r="R52">
            <v>3.325928364</v>
          </cell>
          <cell r="S52">
            <v>2.7212141160000005</v>
          </cell>
          <cell r="T52">
            <v>1.2698999208000004</v>
          </cell>
          <cell r="U52">
            <v>1.0914354720000001</v>
          </cell>
          <cell r="W52">
            <v>1.00785708</v>
          </cell>
          <cell r="AE52">
            <v>5.599206000000001</v>
          </cell>
          <cell r="AF52">
            <v>4.1725283112</v>
          </cell>
          <cell r="AG52">
            <v>5.5633710816000015</v>
          </cell>
          <cell r="AH52">
            <v>2.6607426912000003</v>
          </cell>
          <cell r="AL52">
            <v>3.325928364</v>
          </cell>
        </row>
        <row r="71">
          <cell r="C71">
            <v>3.3595235999999997</v>
          </cell>
          <cell r="D71">
            <v>2.4076585799999997</v>
          </cell>
          <cell r="E71">
            <v>3.5274997800000003</v>
          </cell>
          <cell r="F71">
            <v>3.3595235999999997</v>
          </cell>
          <cell r="H71">
            <v>4.03142832</v>
          </cell>
          <cell r="I71">
            <v>2.5756347600000002</v>
          </cell>
          <cell r="J71">
            <v>2.9115871200000005</v>
          </cell>
          <cell r="K71">
            <v>2.5756347600000002</v>
          </cell>
          <cell r="L71">
            <v>2.4076585799999997</v>
          </cell>
          <cell r="M71">
            <v>3.6954759600000004</v>
          </cell>
          <cell r="N71">
            <v>3.5274997800000003</v>
          </cell>
          <cell r="P71">
            <v>2.5756347600000002</v>
          </cell>
          <cell r="R71">
            <v>2.5756347600000002</v>
          </cell>
          <cell r="U71">
            <v>1.21270608</v>
          </cell>
          <cell r="V71">
            <v>1.3137649200000006</v>
          </cell>
          <cell r="W71">
            <v>1.4557935600000003</v>
          </cell>
          <cell r="X71">
            <v>0.78388884</v>
          </cell>
          <cell r="Y71">
            <v>1.6797617999999999</v>
          </cell>
          <cell r="Z71">
            <v>1.90373004</v>
          </cell>
          <cell r="AA71">
            <v>1.6797617999999999</v>
          </cell>
          <cell r="AB71">
            <v>1.51178562</v>
          </cell>
          <cell r="AC71">
            <v>1.8477379800000002</v>
          </cell>
          <cell r="AD71">
            <v>1.56777768</v>
          </cell>
          <cell r="AE71">
            <v>2.5756347600000002</v>
          </cell>
          <cell r="AH71">
            <v>3.2475394800000004</v>
          </cell>
          <cell r="AI71">
            <v>3.02357124</v>
          </cell>
          <cell r="AJ71">
            <v>3.8634521400000006</v>
          </cell>
          <cell r="AK71">
            <v>2.2396824</v>
          </cell>
          <cell r="AL71">
            <v>3.80746008</v>
          </cell>
        </row>
      </sheetData>
      <sheetData sheetId="17">
        <row r="16">
          <cell r="D16" t="str">
            <v>8936 ВК-2</v>
          </cell>
          <cell r="E16" t="str">
            <v>2672 ЕК-2</v>
          </cell>
          <cell r="F16" t="str">
            <v>АТ 6187-2</v>
          </cell>
          <cell r="G16" t="str">
            <v>5635 ВА</v>
          </cell>
        </row>
        <row r="40">
          <cell r="D40">
            <v>9.11680592070346</v>
          </cell>
          <cell r="E40">
            <v>8.112860795514987</v>
          </cell>
          <cell r="F40">
            <v>8.112860795514987</v>
          </cell>
          <cell r="G40">
            <v>8.26887734927489</v>
          </cell>
        </row>
        <row r="60">
          <cell r="D60">
            <v>0.05052942000000001</v>
          </cell>
          <cell r="E60">
            <v>0.04311170114400001</v>
          </cell>
          <cell r="F60">
            <v>0.04584028982400001</v>
          </cell>
          <cell r="G60">
            <v>0.06548612832</v>
          </cell>
        </row>
      </sheetData>
      <sheetData sheetId="19">
        <row r="12">
          <cell r="E12" t="str">
            <v>ВЕ 3102</v>
          </cell>
        </row>
        <row r="36">
          <cell r="E36">
            <v>9.753317417007324</v>
          </cell>
        </row>
        <row r="56">
          <cell r="E56">
            <v>0.6043096704959999</v>
          </cell>
        </row>
        <row r="75">
          <cell r="E75">
            <v>1.4519079899999998</v>
          </cell>
        </row>
      </sheetData>
      <sheetData sheetId="20">
        <row r="12">
          <cell r="E12" t="str">
            <v>АЕ 3013</v>
          </cell>
        </row>
        <row r="36">
          <cell r="E36">
            <v>10.812906702721607</v>
          </cell>
        </row>
        <row r="56">
          <cell r="E56">
            <v>0.5906318796000001</v>
          </cell>
        </row>
        <row r="75">
          <cell r="E75">
            <v>0.5674408199999998</v>
          </cell>
        </row>
      </sheetData>
      <sheetData sheetId="21">
        <row r="12">
          <cell r="F12" t="str">
            <v>AI 8365-2</v>
          </cell>
        </row>
        <row r="36">
          <cell r="F36">
            <v>13.940808488435897</v>
          </cell>
        </row>
        <row r="56">
          <cell r="F56">
            <v>0.5906318796000001</v>
          </cell>
        </row>
        <row r="75">
          <cell r="F75">
            <v>0.5674408199999998</v>
          </cell>
        </row>
      </sheetData>
      <sheetData sheetId="22">
        <row r="12">
          <cell r="G12" t="str">
            <v>AI 8566-2</v>
          </cell>
        </row>
        <row r="36">
          <cell r="G36">
            <v>13.940808488435897</v>
          </cell>
        </row>
        <row r="56">
          <cell r="G56">
            <v>0.5906318796000001</v>
          </cell>
        </row>
        <row r="75">
          <cell r="G75">
            <v>0.5674408199999998</v>
          </cell>
        </row>
      </sheetData>
      <sheetData sheetId="23">
        <row r="12">
          <cell r="H12" t="str">
            <v>ВВ 1625</v>
          </cell>
        </row>
        <row r="36">
          <cell r="H36">
            <v>9.28138270328116</v>
          </cell>
        </row>
        <row r="56">
          <cell r="H56">
            <v>0.5972909751360002</v>
          </cell>
        </row>
        <row r="75">
          <cell r="H75">
            <v>1.2774188025000002</v>
          </cell>
        </row>
      </sheetData>
      <sheetData sheetId="24">
        <row r="8">
          <cell r="E8" t="str">
            <v>АА 1031-2</v>
          </cell>
        </row>
        <row r="37">
          <cell r="E37">
            <v>9.267591644286687</v>
          </cell>
        </row>
        <row r="57">
          <cell r="E57">
            <v>0.5648295090960002</v>
          </cell>
        </row>
        <row r="76">
          <cell r="E76">
            <v>9.417832740000001</v>
          </cell>
        </row>
      </sheetData>
      <sheetData sheetId="25">
        <row r="8">
          <cell r="E8" t="str">
            <v>АЕ 3137-2</v>
          </cell>
        </row>
        <row r="37">
          <cell r="E37">
            <v>11.937479988808931</v>
          </cell>
        </row>
        <row r="57">
          <cell r="E57">
            <v>0.6394811328000001</v>
          </cell>
        </row>
        <row r="76">
          <cell r="E76">
            <v>1.1612799738000001</v>
          </cell>
          <cell r="F76">
            <v>1.265639742</v>
          </cell>
          <cell r="G76">
            <v>1.3078277334</v>
          </cell>
          <cell r="H76">
            <v>0.788249313</v>
          </cell>
          <cell r="I76">
            <v>5.77309356</v>
          </cell>
        </row>
      </sheetData>
      <sheetData sheetId="26">
        <row r="8">
          <cell r="E8" t="str">
            <v>7279 ВТР</v>
          </cell>
        </row>
        <row r="38">
          <cell r="E38">
            <v>8.730792203933975</v>
          </cell>
        </row>
        <row r="58">
          <cell r="E58">
            <v>0.629752441176</v>
          </cell>
        </row>
      </sheetData>
      <sheetData sheetId="27">
        <row r="8">
          <cell r="F8" t="str">
            <v>ВА 4503</v>
          </cell>
        </row>
        <row r="38">
          <cell r="F38">
            <v>8.180201704586786</v>
          </cell>
        </row>
        <row r="58">
          <cell r="F58">
            <v>0.181784209824</v>
          </cell>
        </row>
      </sheetData>
      <sheetData sheetId="28">
        <row r="8">
          <cell r="G8" t="str">
            <v>ВА 8970</v>
          </cell>
        </row>
        <row r="38">
          <cell r="G38">
            <v>8.180201704586786</v>
          </cell>
        </row>
        <row r="58">
          <cell r="G58">
            <v>0.339763344552</v>
          </cell>
        </row>
      </sheetData>
      <sheetData sheetId="29">
        <row r="8">
          <cell r="H8" t="str">
            <v>ВА 8740</v>
          </cell>
        </row>
        <row r="38">
          <cell r="H38">
            <v>8.180201704586786</v>
          </cell>
        </row>
        <row r="58">
          <cell r="H58">
            <v>0.33543514907999994</v>
          </cell>
        </row>
      </sheetData>
      <sheetData sheetId="30">
        <row r="8">
          <cell r="I8" t="str">
            <v>ВЕ 5882</v>
          </cell>
        </row>
        <row r="38">
          <cell r="I38">
            <v>8.337513275828838</v>
          </cell>
        </row>
        <row r="58">
          <cell r="I58">
            <v>0.3246146604</v>
          </cell>
        </row>
      </sheetData>
      <sheetData sheetId="31">
        <row r="8">
          <cell r="J8" t="str">
            <v>АЕ 9394-2</v>
          </cell>
        </row>
        <row r="38">
          <cell r="J38">
            <v>9.4409249188725</v>
          </cell>
        </row>
        <row r="58">
          <cell r="J58">
            <v>0.2945577474</v>
          </cell>
        </row>
      </sheetData>
      <sheetData sheetId="32">
        <row r="8">
          <cell r="K8" t="str">
            <v>АВ 0367-2</v>
          </cell>
        </row>
        <row r="38">
          <cell r="K38">
            <v>8.730792203933975</v>
          </cell>
        </row>
        <row r="58">
          <cell r="K58">
            <v>0.5150552611679999</v>
          </cell>
        </row>
      </sheetData>
      <sheetData sheetId="33">
        <row r="8">
          <cell r="L8" t="str">
            <v>АI 0686-2</v>
          </cell>
        </row>
        <row r="38">
          <cell r="L38">
            <v>9.3323624188725</v>
          </cell>
        </row>
        <row r="58">
          <cell r="L58">
            <v>0.2965615416</v>
          </cell>
        </row>
      </sheetData>
      <sheetData sheetId="34">
        <row r="8">
          <cell r="M8" t="str">
            <v>АI 0677</v>
          </cell>
        </row>
        <row r="38">
          <cell r="M38">
            <v>8.180201704586786</v>
          </cell>
        </row>
        <row r="58">
          <cell r="M58">
            <v>0.34625563776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view="pageBreakPreview" zoomScale="93" zoomScaleSheetLayoutView="93" zoomScalePageLayoutView="0" workbookViewId="0" topLeftCell="A1">
      <selection activeCell="D5" sqref="D5"/>
    </sheetView>
  </sheetViews>
  <sheetFormatPr defaultColWidth="9.140625" defaultRowHeight="15"/>
  <cols>
    <col min="1" max="1" width="6.00390625" style="0" customWidth="1"/>
    <col min="2" max="2" width="52.57421875" style="0" customWidth="1"/>
    <col min="3" max="3" width="18.57421875" style="0" customWidth="1"/>
    <col min="4" max="4" width="28.421875" style="0" customWidth="1"/>
    <col min="5" max="5" width="21.140625" style="0" customWidth="1"/>
    <col min="6" max="6" width="21.28125" style="0" customWidth="1"/>
    <col min="7" max="7" width="21.140625" style="0" customWidth="1"/>
    <col min="8" max="8" width="15.57421875" style="0" customWidth="1"/>
  </cols>
  <sheetData>
    <row r="1" spans="1:7" ht="15">
      <c r="A1" s="13"/>
      <c r="B1" s="14"/>
      <c r="C1" s="14"/>
      <c r="D1" s="15"/>
      <c r="E1" s="14"/>
      <c r="F1" s="14"/>
      <c r="G1" s="14"/>
    </row>
    <row r="2" spans="1:8" s="243" customFormat="1" ht="18.75">
      <c r="A2" s="241" t="s">
        <v>123</v>
      </c>
      <c r="B2" s="241"/>
      <c r="C2" s="241"/>
      <c r="D2" s="241"/>
      <c r="E2" s="241"/>
      <c r="F2" s="241"/>
      <c r="G2" s="241"/>
      <c r="H2" s="241"/>
    </row>
    <row r="3" spans="1:8" s="243" customFormat="1" ht="15.75">
      <c r="A3" s="242" t="s">
        <v>125</v>
      </c>
      <c r="B3" s="242"/>
      <c r="C3" s="242"/>
      <c r="D3" s="242"/>
      <c r="E3" s="242"/>
      <c r="F3" s="242"/>
      <c r="G3" s="242"/>
      <c r="H3" s="242"/>
    </row>
    <row r="4" spans="1:7" ht="15">
      <c r="A4" s="13"/>
      <c r="B4" s="14"/>
      <c r="C4" s="14"/>
      <c r="D4" s="15"/>
      <c r="E4" s="14"/>
      <c r="F4" s="14"/>
      <c r="G4" s="14"/>
    </row>
    <row r="5" spans="1:8" s="245" customFormat="1" ht="35.25" customHeight="1">
      <c r="A5" s="118" t="s">
        <v>0</v>
      </c>
      <c r="B5" s="244" t="s">
        <v>4</v>
      </c>
      <c r="C5" s="244" t="s">
        <v>5</v>
      </c>
      <c r="D5" s="244" t="s">
        <v>1</v>
      </c>
      <c r="E5" s="244" t="s">
        <v>6</v>
      </c>
      <c r="F5" s="244" t="s">
        <v>7</v>
      </c>
      <c r="G5" s="244" t="s">
        <v>2</v>
      </c>
      <c r="H5" s="244" t="s">
        <v>3</v>
      </c>
    </row>
    <row r="6" spans="1:8" ht="16.5" thickBot="1">
      <c r="A6" s="114">
        <v>1</v>
      </c>
      <c r="B6" s="116">
        <v>2</v>
      </c>
      <c r="C6" s="116">
        <v>3</v>
      </c>
      <c r="D6" s="116">
        <v>4</v>
      </c>
      <c r="E6" s="116">
        <v>5</v>
      </c>
      <c r="F6" s="116">
        <v>6</v>
      </c>
      <c r="G6" s="116">
        <v>7</v>
      </c>
      <c r="H6" s="115">
        <v>8</v>
      </c>
    </row>
    <row r="7" spans="1:8" ht="14.25" customHeight="1">
      <c r="A7" s="119">
        <v>1</v>
      </c>
      <c r="B7" s="121" t="s">
        <v>8</v>
      </c>
      <c r="C7" s="123" t="str">
        <f>'[1]АВ 0358-2 мусоровоз'!D12</f>
        <v>АВ 0358-2</v>
      </c>
      <c r="D7" s="16" t="s">
        <v>9</v>
      </c>
      <c r="E7" s="17">
        <f>'[1]АВ 0358-2 мусоровоз'!D36</f>
        <v>12.888092343913458</v>
      </c>
      <c r="F7" s="17">
        <f aca="true" t="shared" si="0" ref="F7:F70">ROUND(E7*1.2/10,3)*10</f>
        <v>15.469999999999999</v>
      </c>
      <c r="G7" s="149" t="e">
        <f>#REF!</f>
        <v>#REF!</v>
      </c>
      <c r="H7" s="152" t="s">
        <v>10</v>
      </c>
    </row>
    <row r="8" spans="1:8" ht="14.25" customHeight="1">
      <c r="A8" s="120"/>
      <c r="B8" s="122"/>
      <c r="C8" s="124"/>
      <c r="D8" s="18" t="s">
        <v>11</v>
      </c>
      <c r="E8" s="19">
        <f>'[1]АВ 0358-2 мусоровоз'!D56</f>
        <v>0.5906318796000001</v>
      </c>
      <c r="F8" s="19">
        <f t="shared" si="0"/>
        <v>0.71</v>
      </c>
      <c r="G8" s="150"/>
      <c r="H8" s="153"/>
    </row>
    <row r="9" spans="1:8" ht="18" customHeight="1" thickBot="1">
      <c r="A9" s="143"/>
      <c r="B9" s="131"/>
      <c r="C9" s="125"/>
      <c r="D9" s="20" t="s">
        <v>12</v>
      </c>
      <c r="E9" s="21">
        <f>'[1]АВ 0358-2 мусоровоз'!D75</f>
        <v>0.59673803625</v>
      </c>
      <c r="F9" s="21">
        <f t="shared" si="0"/>
        <v>0.72</v>
      </c>
      <c r="G9" s="151"/>
      <c r="H9" s="154"/>
    </row>
    <row r="10" spans="1:8" ht="14.25" customHeight="1">
      <c r="A10" s="119">
        <v>2</v>
      </c>
      <c r="B10" s="121" t="s">
        <v>13</v>
      </c>
      <c r="C10" s="123" t="str">
        <f>'[1]мусоровоз ВЕ 3102'!E12</f>
        <v>ВЕ 3102</v>
      </c>
      <c r="D10" s="16" t="s">
        <v>9</v>
      </c>
      <c r="E10" s="17">
        <f>'[1]мусоровоз ВЕ 3102'!E36</f>
        <v>9.753317417007324</v>
      </c>
      <c r="F10" s="17">
        <f t="shared" si="0"/>
        <v>11.7</v>
      </c>
      <c r="G10" s="149" t="e">
        <f>#REF!</f>
        <v>#REF!</v>
      </c>
      <c r="H10" s="152" t="s">
        <v>10</v>
      </c>
    </row>
    <row r="11" spans="1:8" ht="15" customHeight="1">
      <c r="A11" s="120"/>
      <c r="B11" s="122"/>
      <c r="C11" s="124"/>
      <c r="D11" s="18" t="s">
        <v>11</v>
      </c>
      <c r="E11" s="19">
        <f>'[1]мусоровоз ВЕ 3102'!E56</f>
        <v>0.6043096704959999</v>
      </c>
      <c r="F11" s="19">
        <f t="shared" si="0"/>
        <v>0.73</v>
      </c>
      <c r="G11" s="150"/>
      <c r="H11" s="153"/>
    </row>
    <row r="12" spans="1:8" ht="16.5" customHeight="1" thickBot="1">
      <c r="A12" s="143"/>
      <c r="B12" s="131"/>
      <c r="C12" s="125"/>
      <c r="D12" s="20" t="s">
        <v>12</v>
      </c>
      <c r="E12" s="21">
        <f>'[1]мусоровоз ВЕ 3102'!E75</f>
        <v>1.4519079899999998</v>
      </c>
      <c r="F12" s="21">
        <f t="shared" si="0"/>
        <v>1.7399999999999998</v>
      </c>
      <c r="G12" s="151"/>
      <c r="H12" s="154"/>
    </row>
    <row r="13" spans="1:8" ht="15.75">
      <c r="A13" s="119">
        <v>3</v>
      </c>
      <c r="B13" s="121" t="s">
        <v>14</v>
      </c>
      <c r="C13" s="123" t="str">
        <f>'[1]мусоровоз АЕ 3013'!E12</f>
        <v>АЕ 3013</v>
      </c>
      <c r="D13" s="16" t="s">
        <v>9</v>
      </c>
      <c r="E13" s="17">
        <f>'[1]мусоровоз АЕ 3013'!E36</f>
        <v>10.812906702721607</v>
      </c>
      <c r="F13" s="17">
        <f t="shared" si="0"/>
        <v>12.98</v>
      </c>
      <c r="G13" s="149" t="e">
        <f>#REF!</f>
        <v>#REF!</v>
      </c>
      <c r="H13" s="152" t="s">
        <v>10</v>
      </c>
    </row>
    <row r="14" spans="1:8" ht="15.75">
      <c r="A14" s="120"/>
      <c r="B14" s="122"/>
      <c r="C14" s="124"/>
      <c r="D14" s="18" t="s">
        <v>11</v>
      </c>
      <c r="E14" s="19">
        <f>'[1]мусоровоз АЕ 3013'!E56</f>
        <v>0.5906318796000001</v>
      </c>
      <c r="F14" s="19">
        <f t="shared" si="0"/>
        <v>0.71</v>
      </c>
      <c r="G14" s="150"/>
      <c r="H14" s="153"/>
    </row>
    <row r="15" spans="1:8" ht="16.5" thickBot="1">
      <c r="A15" s="143"/>
      <c r="B15" s="131"/>
      <c r="C15" s="125"/>
      <c r="D15" s="20" t="s">
        <v>12</v>
      </c>
      <c r="E15" s="21">
        <f>'[1]мусоровоз АЕ 3013'!E75</f>
        <v>0.5674408199999998</v>
      </c>
      <c r="F15" s="21">
        <f t="shared" si="0"/>
        <v>0.68</v>
      </c>
      <c r="G15" s="151"/>
      <c r="H15" s="154"/>
    </row>
    <row r="16" spans="1:8" ht="15.75">
      <c r="A16" s="138">
        <v>4</v>
      </c>
      <c r="B16" s="140" t="s">
        <v>14</v>
      </c>
      <c r="C16" s="123" t="str">
        <f>'[1]мусоровоз АI 8365-2'!F12</f>
        <v>AI 8365-2</v>
      </c>
      <c r="D16" s="16" t="s">
        <v>9</v>
      </c>
      <c r="E16" s="17">
        <f>'[1]мусоровоз АI 8365-2'!F36</f>
        <v>13.940808488435897</v>
      </c>
      <c r="F16" s="17">
        <f t="shared" si="0"/>
        <v>16.73</v>
      </c>
      <c r="G16" s="149" t="e">
        <f>#REF!</f>
        <v>#REF!</v>
      </c>
      <c r="H16" s="152" t="s">
        <v>10</v>
      </c>
    </row>
    <row r="17" spans="1:8" ht="17.25" customHeight="1">
      <c r="A17" s="145"/>
      <c r="B17" s="146"/>
      <c r="C17" s="124"/>
      <c r="D17" s="18" t="s">
        <v>11</v>
      </c>
      <c r="E17" s="19">
        <f>'[1]мусоровоз АI 8365-2'!F56</f>
        <v>0.5906318796000001</v>
      </c>
      <c r="F17" s="19">
        <f t="shared" si="0"/>
        <v>0.71</v>
      </c>
      <c r="G17" s="150"/>
      <c r="H17" s="153"/>
    </row>
    <row r="18" spans="1:8" ht="18.75" customHeight="1" thickBot="1">
      <c r="A18" s="139"/>
      <c r="B18" s="141"/>
      <c r="C18" s="125"/>
      <c r="D18" s="20" t="s">
        <v>12</v>
      </c>
      <c r="E18" s="21">
        <f>'[1]мусоровоз АI 8365-2'!F75</f>
        <v>0.5674408199999998</v>
      </c>
      <c r="F18" s="21">
        <f t="shared" si="0"/>
        <v>0.68</v>
      </c>
      <c r="G18" s="151"/>
      <c r="H18" s="154"/>
    </row>
    <row r="19" spans="1:8" ht="15.75" customHeight="1">
      <c r="A19" s="147">
        <v>5</v>
      </c>
      <c r="B19" s="140" t="s">
        <v>14</v>
      </c>
      <c r="C19" s="123" t="str">
        <f>'[1]мусоровоз АI 8566-2'!G12</f>
        <v>AI 8566-2</v>
      </c>
      <c r="D19" s="16" t="s">
        <v>9</v>
      </c>
      <c r="E19" s="22">
        <f>'[1]мусоровоз АI 8566-2'!G36</f>
        <v>13.940808488435897</v>
      </c>
      <c r="F19" s="17">
        <f t="shared" si="0"/>
        <v>16.73</v>
      </c>
      <c r="G19" s="149" t="e">
        <f>#REF!</f>
        <v>#REF!</v>
      </c>
      <c r="H19" s="152" t="s">
        <v>10</v>
      </c>
    </row>
    <row r="20" spans="1:8" ht="18" customHeight="1">
      <c r="A20" s="148"/>
      <c r="B20" s="146"/>
      <c r="C20" s="124"/>
      <c r="D20" s="18" t="s">
        <v>11</v>
      </c>
      <c r="E20" s="23">
        <f>'[1]мусоровоз АI 8566-2'!G56</f>
        <v>0.5906318796000001</v>
      </c>
      <c r="F20" s="19">
        <f t="shared" si="0"/>
        <v>0.71</v>
      </c>
      <c r="G20" s="150"/>
      <c r="H20" s="153"/>
    </row>
    <row r="21" spans="1:8" ht="19.5" customHeight="1" thickBot="1">
      <c r="A21" s="155"/>
      <c r="B21" s="141"/>
      <c r="C21" s="125"/>
      <c r="D21" s="20" t="s">
        <v>12</v>
      </c>
      <c r="E21" s="24">
        <f>'[1]мусоровоз АI 8566-2'!G75</f>
        <v>0.5674408199999998</v>
      </c>
      <c r="F21" s="21">
        <f t="shared" si="0"/>
        <v>0.68</v>
      </c>
      <c r="G21" s="151"/>
      <c r="H21" s="154"/>
    </row>
    <row r="22" spans="1:8" ht="15.75">
      <c r="A22" s="138">
        <v>6</v>
      </c>
      <c r="B22" s="121" t="s">
        <v>15</v>
      </c>
      <c r="C22" s="123" t="str">
        <f>'[1]мусоровоз ВВ 1625'!H12</f>
        <v>ВВ 1625</v>
      </c>
      <c r="D22" s="16" t="s">
        <v>9</v>
      </c>
      <c r="E22" s="22">
        <f>'[1]мусоровоз ВВ 1625'!H36</f>
        <v>9.28138270328116</v>
      </c>
      <c r="F22" s="17">
        <f t="shared" si="0"/>
        <v>11.14</v>
      </c>
      <c r="G22" s="149" t="e">
        <f>#REF!</f>
        <v>#REF!</v>
      </c>
      <c r="H22" s="152" t="s">
        <v>10</v>
      </c>
    </row>
    <row r="23" spans="1:8" ht="15.75">
      <c r="A23" s="145"/>
      <c r="B23" s="122"/>
      <c r="C23" s="124"/>
      <c r="D23" s="18" t="s">
        <v>11</v>
      </c>
      <c r="E23" s="23">
        <f>'[1]мусоровоз ВВ 1625'!H56</f>
        <v>0.5972909751360002</v>
      </c>
      <c r="F23" s="19">
        <f t="shared" si="0"/>
        <v>0.72</v>
      </c>
      <c r="G23" s="150"/>
      <c r="H23" s="153"/>
    </row>
    <row r="24" spans="1:8" ht="16.5" thickBot="1">
      <c r="A24" s="139"/>
      <c r="B24" s="131"/>
      <c r="C24" s="125"/>
      <c r="D24" s="20" t="s">
        <v>12</v>
      </c>
      <c r="E24" s="24">
        <f>'[1]мусоровоз ВВ 1625'!H75</f>
        <v>1.2774188025000002</v>
      </c>
      <c r="F24" s="21">
        <f t="shared" si="0"/>
        <v>1.53</v>
      </c>
      <c r="G24" s="151"/>
      <c r="H24" s="154"/>
    </row>
    <row r="25" spans="1:8" ht="14.25" customHeight="1">
      <c r="A25" s="119">
        <v>7</v>
      </c>
      <c r="B25" s="121" t="s">
        <v>16</v>
      </c>
      <c r="C25" s="123" t="str">
        <f>'[1]автокран '!D8</f>
        <v>9480 ВПТ</v>
      </c>
      <c r="D25" s="16" t="s">
        <v>9</v>
      </c>
      <c r="E25" s="17">
        <f>'[1]автокран '!D37</f>
        <v>9.282873688454378</v>
      </c>
      <c r="F25" s="17">
        <f t="shared" si="0"/>
        <v>11.14</v>
      </c>
      <c r="G25" s="149" t="e">
        <f>#REF!</f>
        <v>#REF!</v>
      </c>
      <c r="H25" s="152" t="s">
        <v>10</v>
      </c>
    </row>
    <row r="26" spans="1:8" ht="14.25" customHeight="1">
      <c r="A26" s="120"/>
      <c r="B26" s="122"/>
      <c r="C26" s="124"/>
      <c r="D26" s="18" t="s">
        <v>11</v>
      </c>
      <c r="E26" s="19">
        <f>'[1]автокран '!D57</f>
        <v>0.82235713968</v>
      </c>
      <c r="F26" s="19">
        <f t="shared" si="0"/>
        <v>0.99</v>
      </c>
      <c r="G26" s="150"/>
      <c r="H26" s="153"/>
    </row>
    <row r="27" spans="1:8" ht="19.5" customHeight="1" thickBot="1">
      <c r="A27" s="143"/>
      <c r="B27" s="131"/>
      <c r="C27" s="125"/>
      <c r="D27" s="20" t="s">
        <v>17</v>
      </c>
      <c r="E27" s="21">
        <f>'[1]автокран '!D76</f>
        <v>12.22314462</v>
      </c>
      <c r="F27" s="21">
        <f t="shared" si="0"/>
        <v>14.670000000000002</v>
      </c>
      <c r="G27" s="151"/>
      <c r="H27" s="154"/>
    </row>
    <row r="28" spans="1:8" ht="14.25" customHeight="1">
      <c r="A28" s="119">
        <v>8</v>
      </c>
      <c r="B28" s="121" t="s">
        <v>18</v>
      </c>
      <c r="C28" s="123" t="str">
        <f>'[1]автовышка'!E8</f>
        <v>АА 1031-2</v>
      </c>
      <c r="D28" s="16" t="s">
        <v>9</v>
      </c>
      <c r="E28" s="17">
        <f>'[1]автовышка'!E37</f>
        <v>9.267591644286687</v>
      </c>
      <c r="F28" s="17">
        <f t="shared" si="0"/>
        <v>11.120000000000001</v>
      </c>
      <c r="G28" s="149" t="e">
        <f>#REF!</f>
        <v>#REF!</v>
      </c>
      <c r="H28" s="152" t="s">
        <v>10</v>
      </c>
    </row>
    <row r="29" spans="1:8" ht="15" customHeight="1">
      <c r="A29" s="120"/>
      <c r="B29" s="122"/>
      <c r="C29" s="124"/>
      <c r="D29" s="18" t="s">
        <v>11</v>
      </c>
      <c r="E29" s="19">
        <f>'[1]автовышка'!E57</f>
        <v>0.5648295090960002</v>
      </c>
      <c r="F29" s="19">
        <f t="shared" si="0"/>
        <v>0.68</v>
      </c>
      <c r="G29" s="150"/>
      <c r="H29" s="153"/>
    </row>
    <row r="30" spans="1:8" ht="16.5" customHeight="1" thickBot="1">
      <c r="A30" s="143"/>
      <c r="B30" s="131"/>
      <c r="C30" s="125"/>
      <c r="D30" s="20" t="s">
        <v>17</v>
      </c>
      <c r="E30" s="21">
        <f>'[1]автовышка'!E76</f>
        <v>9.417832740000001</v>
      </c>
      <c r="F30" s="21">
        <f t="shared" si="0"/>
        <v>11.299999999999999</v>
      </c>
      <c r="G30" s="151"/>
      <c r="H30" s="154"/>
    </row>
    <row r="31" spans="1:8" ht="18.75" customHeight="1">
      <c r="A31" s="119">
        <v>9</v>
      </c>
      <c r="B31" s="121" t="s">
        <v>19</v>
      </c>
      <c r="C31" s="123" t="str">
        <f>'[1]МАЗ 5551'!E8</f>
        <v>АЕ 3137-2</v>
      </c>
      <c r="D31" s="16" t="s">
        <v>9</v>
      </c>
      <c r="E31" s="17">
        <f>'[1]МАЗ 5551'!E37</f>
        <v>11.937479988808931</v>
      </c>
      <c r="F31" s="17">
        <f t="shared" si="0"/>
        <v>14.32</v>
      </c>
      <c r="G31" s="123" t="e">
        <f>#REF!</f>
        <v>#REF!</v>
      </c>
      <c r="H31" s="135" t="s">
        <v>10</v>
      </c>
    </row>
    <row r="32" spans="1:8" ht="19.5" customHeight="1">
      <c r="A32" s="120"/>
      <c r="B32" s="122"/>
      <c r="C32" s="124"/>
      <c r="D32" s="18" t="s">
        <v>11</v>
      </c>
      <c r="E32" s="19">
        <f>'[1]МАЗ 5551'!E57</f>
        <v>0.6394811328000001</v>
      </c>
      <c r="F32" s="19">
        <f t="shared" si="0"/>
        <v>0.77</v>
      </c>
      <c r="G32" s="124"/>
      <c r="H32" s="136"/>
    </row>
    <row r="33" spans="1:8" ht="16.5" customHeight="1">
      <c r="A33" s="120"/>
      <c r="B33" s="122"/>
      <c r="C33" s="124"/>
      <c r="D33" s="25" t="s">
        <v>20</v>
      </c>
      <c r="E33" s="26">
        <f>'[1]МАЗ 5551'!E76</f>
        <v>1.1612799738000001</v>
      </c>
      <c r="F33" s="19">
        <f t="shared" si="0"/>
        <v>1.3900000000000001</v>
      </c>
      <c r="G33" s="124"/>
      <c r="H33" s="136"/>
    </row>
    <row r="34" spans="1:8" ht="15" customHeight="1">
      <c r="A34" s="120"/>
      <c r="B34" s="122"/>
      <c r="C34" s="124"/>
      <c r="D34" s="25" t="s">
        <v>21</v>
      </c>
      <c r="E34" s="26">
        <f>'[1]МАЗ 5551'!F76</f>
        <v>1.265639742</v>
      </c>
      <c r="F34" s="19">
        <f t="shared" si="0"/>
        <v>1.52</v>
      </c>
      <c r="G34" s="124"/>
      <c r="H34" s="136"/>
    </row>
    <row r="35" spans="1:8" ht="18" customHeight="1">
      <c r="A35" s="120"/>
      <c r="B35" s="122"/>
      <c r="C35" s="124"/>
      <c r="D35" s="25" t="s">
        <v>22</v>
      </c>
      <c r="E35" s="26">
        <f>'[1]МАЗ 5551'!H76</f>
        <v>0.788249313</v>
      </c>
      <c r="F35" s="19">
        <f t="shared" si="0"/>
        <v>0.95</v>
      </c>
      <c r="G35" s="124"/>
      <c r="H35" s="136"/>
    </row>
    <row r="36" spans="1:8" ht="15" customHeight="1">
      <c r="A36" s="120"/>
      <c r="B36" s="122"/>
      <c r="C36" s="124"/>
      <c r="D36" s="25" t="s">
        <v>23</v>
      </c>
      <c r="E36" s="26">
        <f>'[1]МАЗ 5551'!G76</f>
        <v>1.3078277334</v>
      </c>
      <c r="F36" s="19">
        <f t="shared" si="0"/>
        <v>1.57</v>
      </c>
      <c r="G36" s="124"/>
      <c r="H36" s="136"/>
    </row>
    <row r="37" spans="1:8" ht="31.5" customHeight="1" thickBot="1">
      <c r="A37" s="143"/>
      <c r="B37" s="131"/>
      <c r="C37" s="125"/>
      <c r="D37" s="20" t="s">
        <v>24</v>
      </c>
      <c r="E37" s="21">
        <f>'[1]МАЗ 5551'!I76</f>
        <v>5.77309356</v>
      </c>
      <c r="F37" s="21">
        <f t="shared" si="0"/>
        <v>6.93</v>
      </c>
      <c r="G37" s="125"/>
      <c r="H37" s="137"/>
    </row>
    <row r="38" spans="1:8" ht="15" customHeight="1">
      <c r="A38" s="119">
        <v>10</v>
      </c>
      <c r="B38" s="121" t="s">
        <v>25</v>
      </c>
      <c r="C38" s="123" t="str">
        <f>'[1]САЗ 3507'!D8</f>
        <v>АЕ 7205-2</v>
      </c>
      <c r="D38" s="16" t="s">
        <v>9</v>
      </c>
      <c r="E38" s="17">
        <f>'[1]САЗ 3507'!D37</f>
        <v>9.007534214644293</v>
      </c>
      <c r="F38" s="17">
        <f t="shared" si="0"/>
        <v>10.809999999999999</v>
      </c>
      <c r="G38" s="123" t="e">
        <f>#REF!</f>
        <v>#REF!</v>
      </c>
      <c r="H38" s="135" t="s">
        <v>10</v>
      </c>
    </row>
    <row r="39" spans="1:8" ht="15" customHeight="1" thickBot="1">
      <c r="A39" s="143"/>
      <c r="B39" s="131"/>
      <c r="C39" s="125"/>
      <c r="D39" s="20" t="s">
        <v>11</v>
      </c>
      <c r="E39" s="21">
        <f>'[1]САЗ 3507'!D57</f>
        <v>0.61676785476</v>
      </c>
      <c r="F39" s="21">
        <f t="shared" si="0"/>
        <v>0.74</v>
      </c>
      <c r="G39" s="125"/>
      <c r="H39" s="137"/>
    </row>
    <row r="40" spans="1:8" ht="14.25" customHeight="1">
      <c r="A40" s="119">
        <v>11</v>
      </c>
      <c r="B40" s="121" t="s">
        <v>26</v>
      </c>
      <c r="C40" s="123" t="str">
        <f>'[1]ИЖ АВ 1005-2'!D8</f>
        <v>АВ 1005-2</v>
      </c>
      <c r="D40" s="16" t="s">
        <v>9</v>
      </c>
      <c r="E40" s="17">
        <f>'[1]ИЖ АВ 1005-2'!D38</f>
        <v>8.181515793214029</v>
      </c>
      <c r="F40" s="17">
        <f t="shared" si="0"/>
        <v>9.82</v>
      </c>
      <c r="G40" s="123" t="e">
        <f>#REF!</f>
        <v>#REF!</v>
      </c>
      <c r="H40" s="126" t="s">
        <v>10</v>
      </c>
    </row>
    <row r="41" spans="1:8" ht="18.75" customHeight="1" thickBot="1">
      <c r="A41" s="120"/>
      <c r="B41" s="122"/>
      <c r="C41" s="125"/>
      <c r="D41" s="18" t="s">
        <v>11</v>
      </c>
      <c r="E41" s="19">
        <f>'[1]ИЖ АВ 1005-2'!D58</f>
        <v>0.18611240529600004</v>
      </c>
      <c r="F41" s="19">
        <f t="shared" si="0"/>
        <v>0.21999999999999997</v>
      </c>
      <c r="G41" s="125"/>
      <c r="H41" s="127"/>
    </row>
    <row r="42" spans="1:8" ht="13.5" customHeight="1">
      <c r="A42" s="119">
        <v>12</v>
      </c>
      <c r="B42" s="121" t="s">
        <v>27</v>
      </c>
      <c r="C42" s="123" t="str">
        <f>'[1]ИЖ 2717-220 ВА 4503'!F8</f>
        <v>ВА 4503</v>
      </c>
      <c r="D42" s="16" t="s">
        <v>9</v>
      </c>
      <c r="E42" s="17">
        <f>'[1]ИЖ 2717-220 ВА 4503'!F38</f>
        <v>8.180201704586786</v>
      </c>
      <c r="F42" s="17">
        <f t="shared" si="0"/>
        <v>9.82</v>
      </c>
      <c r="G42" s="123" t="e">
        <f>#REF!</f>
        <v>#REF!</v>
      </c>
      <c r="H42" s="126" t="s">
        <v>10</v>
      </c>
    </row>
    <row r="43" spans="1:8" ht="18.75" customHeight="1" thickBot="1">
      <c r="A43" s="120"/>
      <c r="B43" s="122"/>
      <c r="C43" s="125"/>
      <c r="D43" s="18" t="s">
        <v>11</v>
      </c>
      <c r="E43" s="19">
        <f>'[1]ИЖ 2717-220 ВА 4503'!F58</f>
        <v>0.181784209824</v>
      </c>
      <c r="F43" s="19">
        <f t="shared" si="0"/>
        <v>0.21999999999999997</v>
      </c>
      <c r="G43" s="125"/>
      <c r="H43" s="127"/>
    </row>
    <row r="44" spans="1:8" ht="18.75" customHeight="1">
      <c r="A44" s="119">
        <v>13</v>
      </c>
      <c r="B44" s="121" t="s">
        <v>28</v>
      </c>
      <c r="C44" s="123" t="str">
        <f>'[1]ГАЗ 66 7279 ВТР'!E8</f>
        <v>7279 ВТР</v>
      </c>
      <c r="D44" s="16" t="s">
        <v>9</v>
      </c>
      <c r="E44" s="17">
        <f>'[1]ГАЗ 66 7279 ВТР'!E38</f>
        <v>8.730792203933975</v>
      </c>
      <c r="F44" s="17">
        <f t="shared" si="0"/>
        <v>10.48</v>
      </c>
      <c r="G44" s="123" t="e">
        <f>#REF!</f>
        <v>#REF!</v>
      </c>
      <c r="H44" s="126" t="s">
        <v>10</v>
      </c>
    </row>
    <row r="45" spans="1:8" ht="18.75" customHeight="1" thickBot="1">
      <c r="A45" s="120"/>
      <c r="B45" s="122"/>
      <c r="C45" s="125"/>
      <c r="D45" s="18" t="s">
        <v>11</v>
      </c>
      <c r="E45" s="19">
        <f>'[1]ГАЗ 66 7279 ВТР'!E58</f>
        <v>0.629752441176</v>
      </c>
      <c r="F45" s="19">
        <f t="shared" si="0"/>
        <v>0.76</v>
      </c>
      <c r="G45" s="125"/>
      <c r="H45" s="127"/>
    </row>
    <row r="46" spans="1:8" ht="18.75" customHeight="1">
      <c r="A46" s="138">
        <v>14</v>
      </c>
      <c r="B46" s="140" t="s">
        <v>29</v>
      </c>
      <c r="C46" s="123" t="str">
        <f>'[1]УАЗ 3303 ВА 8970'!G8</f>
        <v>ВА 8970</v>
      </c>
      <c r="D46" s="16" t="s">
        <v>9</v>
      </c>
      <c r="E46" s="17">
        <f>'[1]УАЗ 3303 ВА 8970'!G38</f>
        <v>8.180201704586786</v>
      </c>
      <c r="F46" s="17">
        <f t="shared" si="0"/>
        <v>9.82</v>
      </c>
      <c r="G46" s="123" t="e">
        <f>#REF!</f>
        <v>#REF!</v>
      </c>
      <c r="H46" s="126" t="s">
        <v>10</v>
      </c>
    </row>
    <row r="47" spans="1:8" ht="18.75" customHeight="1" thickBot="1">
      <c r="A47" s="145"/>
      <c r="B47" s="146"/>
      <c r="C47" s="125"/>
      <c r="D47" s="18" t="s">
        <v>11</v>
      </c>
      <c r="E47" s="19">
        <f>'[1]УАЗ 3303 ВА 8970'!G58</f>
        <v>0.339763344552</v>
      </c>
      <c r="F47" s="19">
        <f t="shared" si="0"/>
        <v>0.41000000000000003</v>
      </c>
      <c r="G47" s="125"/>
      <c r="H47" s="127"/>
    </row>
    <row r="48" spans="1:8" ht="18.75" customHeight="1">
      <c r="A48" s="147">
        <v>15</v>
      </c>
      <c r="B48" s="140" t="s">
        <v>30</v>
      </c>
      <c r="C48" s="123" t="str">
        <f>'[1]ГАЗ 33023 ВА 8740'!H8</f>
        <v>ВА 8740</v>
      </c>
      <c r="D48" s="16" t="s">
        <v>9</v>
      </c>
      <c r="E48" s="23">
        <f>'[1]ГАЗ 33023 ВА 8740'!H38</f>
        <v>8.180201704586786</v>
      </c>
      <c r="F48" s="17">
        <f t="shared" si="0"/>
        <v>9.82</v>
      </c>
      <c r="G48" s="123" t="e">
        <f>#REF!</f>
        <v>#REF!</v>
      </c>
      <c r="H48" s="126" t="s">
        <v>10</v>
      </c>
    </row>
    <row r="49" spans="1:8" ht="18.75" customHeight="1" thickBot="1">
      <c r="A49" s="148"/>
      <c r="B49" s="146"/>
      <c r="C49" s="125"/>
      <c r="D49" s="18" t="s">
        <v>11</v>
      </c>
      <c r="E49" s="23">
        <f>'[1]ГАЗ 33023 ВА 8740'!H58</f>
        <v>0.33543514907999994</v>
      </c>
      <c r="F49" s="19">
        <f t="shared" si="0"/>
        <v>0.4</v>
      </c>
      <c r="G49" s="125"/>
      <c r="H49" s="127"/>
    </row>
    <row r="50" spans="1:8" ht="18.75" customHeight="1">
      <c r="A50" s="138">
        <v>16</v>
      </c>
      <c r="B50" s="121" t="s">
        <v>31</v>
      </c>
      <c r="C50" s="123" t="str">
        <f>'[1]УАЗ 452 ВЕ 5882'!I8</f>
        <v>ВЕ 5882</v>
      </c>
      <c r="D50" s="16" t="s">
        <v>9</v>
      </c>
      <c r="E50" s="22">
        <f>'[1]УАЗ 452 ВЕ 5882'!I38</f>
        <v>8.337513275828838</v>
      </c>
      <c r="F50" s="17">
        <f t="shared" si="0"/>
        <v>10.009999999999998</v>
      </c>
      <c r="G50" s="123" t="e">
        <f>#REF!</f>
        <v>#REF!</v>
      </c>
      <c r="H50" s="126" t="s">
        <v>10</v>
      </c>
    </row>
    <row r="51" spans="1:8" ht="18.75" customHeight="1" thickBot="1">
      <c r="A51" s="144"/>
      <c r="B51" s="122"/>
      <c r="C51" s="125"/>
      <c r="D51" s="25" t="s">
        <v>11</v>
      </c>
      <c r="E51" s="27">
        <f>'[1]УАЗ 452 ВЕ 5882'!I58</f>
        <v>0.3246146604</v>
      </c>
      <c r="F51" s="26">
        <f t="shared" si="0"/>
        <v>0.39</v>
      </c>
      <c r="G51" s="125"/>
      <c r="H51" s="127"/>
    </row>
    <row r="52" spans="1:8" ht="18.75" customHeight="1">
      <c r="A52" s="138">
        <v>17</v>
      </c>
      <c r="B52" s="121" t="s">
        <v>32</v>
      </c>
      <c r="C52" s="123" t="str">
        <f>'[1]УАЗ 33023 АЕ 9394-2'!J8</f>
        <v>АЕ 9394-2</v>
      </c>
      <c r="D52" s="16" t="s">
        <v>9</v>
      </c>
      <c r="E52" s="28">
        <f>'[1]УАЗ 33023 АЕ 9394-2'!J38</f>
        <v>9.4409249188725</v>
      </c>
      <c r="F52" s="29">
        <f t="shared" si="0"/>
        <v>11.33</v>
      </c>
      <c r="G52" s="123" t="e">
        <f>#REF!</f>
        <v>#REF!</v>
      </c>
      <c r="H52" s="126" t="s">
        <v>10</v>
      </c>
    </row>
    <row r="53" spans="1:8" ht="18.75" customHeight="1" thickBot="1">
      <c r="A53" s="144"/>
      <c r="B53" s="122"/>
      <c r="C53" s="125"/>
      <c r="D53" s="25" t="s">
        <v>11</v>
      </c>
      <c r="E53" s="30">
        <f>'[1]УАЗ 33023 АЕ 9394-2'!J58</f>
        <v>0.2945577474</v>
      </c>
      <c r="F53" s="26">
        <f t="shared" si="0"/>
        <v>0.35000000000000003</v>
      </c>
      <c r="G53" s="125"/>
      <c r="H53" s="127"/>
    </row>
    <row r="54" spans="1:8" ht="18.75" customHeight="1">
      <c r="A54" s="138">
        <v>18</v>
      </c>
      <c r="B54" s="121" t="s">
        <v>33</v>
      </c>
      <c r="C54" s="123" t="str">
        <f>'[1]ГАЗ 53-12 АВ 0367-2'!K8</f>
        <v>АВ 0367-2</v>
      </c>
      <c r="D54" s="16" t="s">
        <v>9</v>
      </c>
      <c r="E54" s="28">
        <f>'[1]ГАЗ 53-12 АВ 0367-2'!K38</f>
        <v>8.730792203933975</v>
      </c>
      <c r="F54" s="29">
        <f t="shared" si="0"/>
        <v>10.48</v>
      </c>
      <c r="G54" s="123" t="e">
        <f>#REF!</f>
        <v>#REF!</v>
      </c>
      <c r="H54" s="126" t="s">
        <v>10</v>
      </c>
    </row>
    <row r="55" spans="1:8" ht="18.75" customHeight="1" thickBot="1">
      <c r="A55" s="139"/>
      <c r="B55" s="131"/>
      <c r="C55" s="125"/>
      <c r="D55" s="20" t="s">
        <v>11</v>
      </c>
      <c r="E55" s="31">
        <f>'[1]ГАЗ 53-12 АВ 0367-2'!K58</f>
        <v>0.5150552611679999</v>
      </c>
      <c r="F55" s="21">
        <f t="shared" si="0"/>
        <v>0.62</v>
      </c>
      <c r="G55" s="125"/>
      <c r="H55" s="127"/>
    </row>
    <row r="56" spans="1:8" ht="18.75" customHeight="1">
      <c r="A56" s="138">
        <v>19</v>
      </c>
      <c r="B56" s="121" t="s">
        <v>34</v>
      </c>
      <c r="C56" s="123" t="str">
        <f>'[1]УАЗ 390945-421 0686-2AI'!L8</f>
        <v>АI 0686-2</v>
      </c>
      <c r="D56" s="16" t="s">
        <v>9</v>
      </c>
      <c r="E56" s="28">
        <f>'[1]УАЗ 390945-421 0686-2AI'!L38</f>
        <v>9.3323624188725</v>
      </c>
      <c r="F56" s="29">
        <f t="shared" si="0"/>
        <v>11.200000000000001</v>
      </c>
      <c r="G56" s="123" t="e">
        <f>#REF!</f>
        <v>#REF!</v>
      </c>
      <c r="H56" s="126" t="s">
        <v>10</v>
      </c>
    </row>
    <row r="57" spans="1:8" ht="18.75" customHeight="1" thickBot="1">
      <c r="A57" s="139"/>
      <c r="B57" s="131"/>
      <c r="C57" s="125"/>
      <c r="D57" s="20" t="s">
        <v>11</v>
      </c>
      <c r="E57" s="31">
        <f>'[1]УАЗ 390945-421 0686-2AI'!L58</f>
        <v>0.2965615416</v>
      </c>
      <c r="F57" s="21">
        <f t="shared" si="0"/>
        <v>0.36</v>
      </c>
      <c r="G57" s="125"/>
      <c r="H57" s="127"/>
    </row>
    <row r="58" spans="1:8" ht="18.75" customHeight="1">
      <c r="A58" s="138">
        <v>20</v>
      </c>
      <c r="B58" s="121" t="s">
        <v>35</v>
      </c>
      <c r="C58" s="123" t="str">
        <f>'[1]УАЗ 2206 '!M8</f>
        <v>АI 0677</v>
      </c>
      <c r="D58" s="16" t="s">
        <v>9</v>
      </c>
      <c r="E58" s="28">
        <f>'[1]УАЗ 2206 '!M38</f>
        <v>8.180201704586786</v>
      </c>
      <c r="F58" s="29">
        <f t="shared" si="0"/>
        <v>9.82</v>
      </c>
      <c r="G58" s="123" t="e">
        <f>#REF!</f>
        <v>#REF!</v>
      </c>
      <c r="H58" s="126" t="s">
        <v>10</v>
      </c>
    </row>
    <row r="59" spans="1:8" ht="18.75" customHeight="1" thickBot="1">
      <c r="A59" s="139"/>
      <c r="B59" s="131"/>
      <c r="C59" s="125"/>
      <c r="D59" s="20" t="s">
        <v>11</v>
      </c>
      <c r="E59" s="31">
        <f>'[1]УАЗ 2206 '!M58</f>
        <v>0.34625563776</v>
      </c>
      <c r="F59" s="21">
        <f t="shared" si="0"/>
        <v>0.42000000000000004</v>
      </c>
      <c r="G59" s="125"/>
      <c r="H59" s="142"/>
    </row>
    <row r="60" spans="1:8" ht="14.25" customHeight="1">
      <c r="A60" s="119">
        <v>21</v>
      </c>
      <c r="B60" s="121" t="s">
        <v>36</v>
      </c>
      <c r="C60" s="123" t="str">
        <f>'[1]легковые'!D14</f>
        <v>8936 ВК-2</v>
      </c>
      <c r="D60" s="16" t="s">
        <v>9</v>
      </c>
      <c r="E60" s="17">
        <f>'[1]легковые'!D38</f>
        <v>9.186781206819791</v>
      </c>
      <c r="F60" s="17">
        <f t="shared" si="0"/>
        <v>11.020000000000001</v>
      </c>
      <c r="G60" s="123" t="e">
        <f>#REF!</f>
        <v>#REF!</v>
      </c>
      <c r="H60" s="126" t="s">
        <v>10</v>
      </c>
    </row>
    <row r="61" spans="1:8" ht="17.25" customHeight="1" thickBot="1">
      <c r="A61" s="120"/>
      <c r="B61" s="122"/>
      <c r="C61" s="125"/>
      <c r="D61" s="18" t="s">
        <v>11</v>
      </c>
      <c r="E61" s="19">
        <f>'[1]легковые'!D58</f>
        <v>0.20037942000000006</v>
      </c>
      <c r="F61" s="19">
        <f t="shared" si="0"/>
        <v>0.24</v>
      </c>
      <c r="G61" s="125"/>
      <c r="H61" s="127"/>
    </row>
    <row r="62" spans="1:8" ht="14.25" customHeight="1">
      <c r="A62" s="119">
        <v>22</v>
      </c>
      <c r="B62" s="121" t="s">
        <v>37</v>
      </c>
      <c r="C62" s="123" t="str">
        <f>'[1]легковые'!E14</f>
        <v>2672 ЕК-2</v>
      </c>
      <c r="D62" s="16" t="s">
        <v>9</v>
      </c>
      <c r="E62" s="17">
        <f>'[1]легковые'!E38</f>
        <v>8.181515793214029</v>
      </c>
      <c r="F62" s="17">
        <f t="shared" si="0"/>
        <v>9.82</v>
      </c>
      <c r="G62" s="123" t="e">
        <f>#REF!</f>
        <v>#REF!</v>
      </c>
      <c r="H62" s="126" t="s">
        <v>10</v>
      </c>
    </row>
    <row r="63" spans="1:8" ht="15.75" customHeight="1" thickBot="1">
      <c r="A63" s="120"/>
      <c r="B63" s="122"/>
      <c r="C63" s="125"/>
      <c r="D63" s="18" t="s">
        <v>11</v>
      </c>
      <c r="E63" s="19">
        <f>'[1]легковые'!E58</f>
        <v>0.170963721144</v>
      </c>
      <c r="F63" s="19">
        <f t="shared" si="0"/>
        <v>0.21000000000000002</v>
      </c>
      <c r="G63" s="125"/>
      <c r="H63" s="127"/>
    </row>
    <row r="64" spans="1:8" ht="15.75">
      <c r="A64" s="119">
        <v>23</v>
      </c>
      <c r="B64" s="121" t="s">
        <v>38</v>
      </c>
      <c r="C64" s="123" t="str">
        <f>'[1]легковые'!F14</f>
        <v>АТ 6187-2</v>
      </c>
      <c r="D64" s="16" t="s">
        <v>9</v>
      </c>
      <c r="E64" s="17">
        <f>'[1]легковые'!F38</f>
        <v>8.181515793214029</v>
      </c>
      <c r="F64" s="17">
        <f t="shared" si="0"/>
        <v>9.82</v>
      </c>
      <c r="G64" s="123" t="e">
        <f>#REF!</f>
        <v>#REF!</v>
      </c>
      <c r="H64" s="126" t="s">
        <v>10</v>
      </c>
    </row>
    <row r="65" spans="1:8" ht="16.5" thickBot="1">
      <c r="A65" s="120"/>
      <c r="B65" s="122"/>
      <c r="C65" s="125"/>
      <c r="D65" s="18" t="s">
        <v>11</v>
      </c>
      <c r="E65" s="19">
        <f>'[1]легковые'!F58</f>
        <v>0.181784209824</v>
      </c>
      <c r="F65" s="19">
        <f t="shared" si="0"/>
        <v>0.21999999999999997</v>
      </c>
      <c r="G65" s="125"/>
      <c r="H65" s="127"/>
    </row>
    <row r="66" spans="1:8" ht="15.75">
      <c r="A66" s="138">
        <v>24</v>
      </c>
      <c r="B66" s="140" t="s">
        <v>39</v>
      </c>
      <c r="C66" s="123" t="str">
        <f>'[1]легковые'!G14</f>
        <v>5635 ВА</v>
      </c>
      <c r="D66" s="16" t="s">
        <v>9</v>
      </c>
      <c r="E66" s="17">
        <f>'[1]легковые'!G38</f>
        <v>8.33885263539122</v>
      </c>
      <c r="F66" s="17">
        <f t="shared" si="0"/>
        <v>10.009999999999998</v>
      </c>
      <c r="G66" s="123" t="e">
        <f>#REF!</f>
        <v>#REF!</v>
      </c>
      <c r="H66" s="126"/>
    </row>
    <row r="67" spans="1:8" ht="16.5" customHeight="1" thickBot="1">
      <c r="A67" s="139"/>
      <c r="B67" s="141"/>
      <c r="C67" s="125"/>
      <c r="D67" s="20" t="s">
        <v>11</v>
      </c>
      <c r="E67" s="21">
        <f>'[1]легковые'!G58</f>
        <v>0.25969172832</v>
      </c>
      <c r="F67" s="21">
        <f t="shared" si="0"/>
        <v>0.31</v>
      </c>
      <c r="G67" s="125"/>
      <c r="H67" s="142"/>
    </row>
    <row r="68" spans="1:8" s="1" customFormat="1" ht="19.5" customHeight="1">
      <c r="A68" s="119">
        <v>25</v>
      </c>
      <c r="B68" s="121" t="s">
        <v>40</v>
      </c>
      <c r="C68" s="123" t="str">
        <f>'[1]ассенизационные машины'!D14</f>
        <v>3277 ВПТ</v>
      </c>
      <c r="D68" s="16" t="s">
        <v>9</v>
      </c>
      <c r="E68" s="17">
        <f>'[1]ассенизационные машины'!D38</f>
        <v>9.282873688454378</v>
      </c>
      <c r="F68" s="17">
        <f t="shared" si="0"/>
        <v>11.14</v>
      </c>
      <c r="G68" s="123" t="e">
        <f>#REF!</f>
        <v>#REF!</v>
      </c>
      <c r="H68" s="126" t="s">
        <v>10</v>
      </c>
    </row>
    <row r="69" spans="1:8" s="1" customFormat="1" ht="18" customHeight="1">
      <c r="A69" s="120"/>
      <c r="B69" s="122"/>
      <c r="C69" s="124"/>
      <c r="D69" s="18" t="s">
        <v>11</v>
      </c>
      <c r="E69" s="19">
        <f>'[1]ассенизационные машины'!D58</f>
        <v>0.5518449226800001</v>
      </c>
      <c r="F69" s="19">
        <f t="shared" si="0"/>
        <v>0.66</v>
      </c>
      <c r="G69" s="124"/>
      <c r="H69" s="127"/>
    </row>
    <row r="70" spans="1:8" s="1" customFormat="1" ht="19.5" customHeight="1" thickBot="1">
      <c r="A70" s="143"/>
      <c r="B70" s="131"/>
      <c r="C70" s="125"/>
      <c r="D70" s="20" t="s">
        <v>41</v>
      </c>
      <c r="E70" s="21">
        <f>'[1]ассенизационные машины'!D77</f>
        <v>0.40075884000000006</v>
      </c>
      <c r="F70" s="21">
        <f t="shared" si="0"/>
        <v>0.48</v>
      </c>
      <c r="G70" s="125"/>
      <c r="H70" s="142"/>
    </row>
    <row r="71" spans="1:8" s="1" customFormat="1" ht="17.25" customHeight="1">
      <c r="A71" s="119">
        <v>26</v>
      </c>
      <c r="B71" s="121" t="s">
        <v>42</v>
      </c>
      <c r="C71" s="123" t="str">
        <f>'[1]ассенизационные машины'!E14</f>
        <v>АВ 0334-2</v>
      </c>
      <c r="D71" s="16" t="s">
        <v>9</v>
      </c>
      <c r="E71" s="17">
        <f>'[1]ассенизационные машины'!E38</f>
        <v>10.371230831311522</v>
      </c>
      <c r="F71" s="17">
        <f aca="true" t="shared" si="1" ref="F71:F80">ROUND(E71*1.2/10,3)*10</f>
        <v>12.450000000000001</v>
      </c>
      <c r="G71" s="123" t="e">
        <f>#REF!</f>
        <v>#REF!</v>
      </c>
      <c r="H71" s="126" t="s">
        <v>10</v>
      </c>
    </row>
    <row r="72" spans="1:8" s="1" customFormat="1" ht="18.75" customHeight="1">
      <c r="A72" s="120"/>
      <c r="B72" s="122"/>
      <c r="C72" s="124"/>
      <c r="D72" s="18" t="s">
        <v>11</v>
      </c>
      <c r="E72" s="19">
        <f>'[1]ассенизационные машины'!E58</f>
        <v>0.36192855779999994</v>
      </c>
      <c r="F72" s="19">
        <f t="shared" si="1"/>
        <v>0.42999999999999994</v>
      </c>
      <c r="G72" s="124"/>
      <c r="H72" s="127"/>
    </row>
    <row r="73" spans="1:8" s="1" customFormat="1" ht="18.75" customHeight="1" thickBot="1">
      <c r="A73" s="120"/>
      <c r="B73" s="122"/>
      <c r="C73" s="125"/>
      <c r="D73" s="25" t="s">
        <v>17</v>
      </c>
      <c r="E73" s="26">
        <f>'[1]ассенизационные машины'!E77</f>
        <v>4.408347240000001</v>
      </c>
      <c r="F73" s="26">
        <f t="shared" si="1"/>
        <v>5.29</v>
      </c>
      <c r="G73" s="125"/>
      <c r="H73" s="127"/>
    </row>
    <row r="74" spans="1:8" s="1" customFormat="1" ht="18.75">
      <c r="A74" s="128">
        <v>27</v>
      </c>
      <c r="B74" s="121" t="s">
        <v>43</v>
      </c>
      <c r="C74" s="123" t="str">
        <f>'[1]ассенизационные машины'!F14</f>
        <v>ВТЛ 1038</v>
      </c>
      <c r="D74" s="32" t="s">
        <v>44</v>
      </c>
      <c r="E74" s="22">
        <f>'[1]ассенизационные машины'!F38</f>
        <v>9.007534214644293</v>
      </c>
      <c r="F74" s="29">
        <f t="shared" si="1"/>
        <v>10.809999999999999</v>
      </c>
      <c r="G74" s="132" t="e">
        <f>#REF!</f>
        <v>#REF!</v>
      </c>
      <c r="H74" s="135" t="s">
        <v>10</v>
      </c>
    </row>
    <row r="75" spans="1:8" s="1" customFormat="1" ht="18.75">
      <c r="A75" s="129"/>
      <c r="B75" s="122"/>
      <c r="C75" s="124"/>
      <c r="D75" s="33" t="s">
        <v>11</v>
      </c>
      <c r="E75" s="23">
        <f>'[1]ассенизационные машины'!F58</f>
        <v>0.6990035687279998</v>
      </c>
      <c r="F75" s="26">
        <f t="shared" si="1"/>
        <v>0.8400000000000001</v>
      </c>
      <c r="G75" s="133"/>
      <c r="H75" s="136"/>
    </row>
    <row r="76" spans="1:8" s="1" customFormat="1" ht="18.75">
      <c r="A76" s="129"/>
      <c r="B76" s="122"/>
      <c r="C76" s="124"/>
      <c r="D76" s="33" t="s">
        <v>45</v>
      </c>
      <c r="E76" s="23">
        <f>'[1]ассенизационные машины'!F77</f>
        <v>1.1802347838</v>
      </c>
      <c r="F76" s="26">
        <f t="shared" si="1"/>
        <v>1.42</v>
      </c>
      <c r="G76" s="133"/>
      <c r="H76" s="136"/>
    </row>
    <row r="77" spans="1:8" s="1" customFormat="1" ht="18.75">
      <c r="A77" s="129"/>
      <c r="B77" s="122"/>
      <c r="C77" s="124"/>
      <c r="D77" s="33" t="s">
        <v>46</v>
      </c>
      <c r="E77" s="23">
        <f>'[1]ассенизационные машины'!G77</f>
        <v>1.2764169054</v>
      </c>
      <c r="F77" s="26">
        <f t="shared" si="1"/>
        <v>1.53</v>
      </c>
      <c r="G77" s="133"/>
      <c r="H77" s="136"/>
    </row>
    <row r="78" spans="1:8" s="1" customFormat="1" ht="17.25" customHeight="1">
      <c r="A78" s="129"/>
      <c r="B78" s="122"/>
      <c r="C78" s="124"/>
      <c r="D78" s="33" t="s">
        <v>47</v>
      </c>
      <c r="E78" s="23">
        <f>'[1]ассенизационные машины'!H77</f>
        <v>1.1161133694000003</v>
      </c>
      <c r="F78" s="26">
        <f t="shared" si="1"/>
        <v>1.34</v>
      </c>
      <c r="G78" s="133"/>
      <c r="H78" s="136"/>
    </row>
    <row r="79" spans="1:8" s="1" customFormat="1" ht="33.75" customHeight="1">
      <c r="A79" s="129"/>
      <c r="B79" s="122"/>
      <c r="C79" s="124"/>
      <c r="D79" s="18" t="s">
        <v>48</v>
      </c>
      <c r="E79" s="23">
        <f>'[1]ассенизационные машины'!I77</f>
        <v>1.5890088005999998</v>
      </c>
      <c r="F79" s="26">
        <f t="shared" si="1"/>
        <v>1.9100000000000001</v>
      </c>
      <c r="G79" s="133"/>
      <c r="H79" s="136"/>
    </row>
    <row r="80" spans="1:8" s="1" customFormat="1" ht="38.25" customHeight="1" thickBot="1">
      <c r="A80" s="130"/>
      <c r="B80" s="131"/>
      <c r="C80" s="125"/>
      <c r="D80" s="20" t="s">
        <v>49</v>
      </c>
      <c r="E80" s="24">
        <f>'[1]ассенизационные машины'!J77</f>
        <v>17.232630120000003</v>
      </c>
      <c r="F80" s="21">
        <f t="shared" si="1"/>
        <v>20.68</v>
      </c>
      <c r="G80" s="134"/>
      <c r="H80" s="137"/>
    </row>
  </sheetData>
  <sheetProtection/>
  <mergeCells count="137">
    <mergeCell ref="A2:H2"/>
    <mergeCell ref="A3:H3"/>
    <mergeCell ref="A7:A9"/>
    <mergeCell ref="B7:B9"/>
    <mergeCell ref="C7:C9"/>
    <mergeCell ref="G7:G9"/>
    <mergeCell ref="H7:H9"/>
    <mergeCell ref="A10:A12"/>
    <mergeCell ref="B10:B12"/>
    <mergeCell ref="C10:C12"/>
    <mergeCell ref="G10:G12"/>
    <mergeCell ref="H10:H12"/>
    <mergeCell ref="A13:A15"/>
    <mergeCell ref="B13:B15"/>
    <mergeCell ref="C13:C15"/>
    <mergeCell ref="G13:G15"/>
    <mergeCell ref="H13:H15"/>
    <mergeCell ref="A16:A18"/>
    <mergeCell ref="B16:B18"/>
    <mergeCell ref="C16:C18"/>
    <mergeCell ref="G16:G18"/>
    <mergeCell ref="H16:H18"/>
    <mergeCell ref="A19:A21"/>
    <mergeCell ref="B19:B21"/>
    <mergeCell ref="C19:C21"/>
    <mergeCell ref="G19:G21"/>
    <mergeCell ref="H19:H21"/>
    <mergeCell ref="A22:A24"/>
    <mergeCell ref="B22:B24"/>
    <mergeCell ref="C22:C24"/>
    <mergeCell ref="G22:G24"/>
    <mergeCell ref="H22:H24"/>
    <mergeCell ref="A25:A27"/>
    <mergeCell ref="B25:B27"/>
    <mergeCell ref="C25:C27"/>
    <mergeCell ref="G25:G27"/>
    <mergeCell ref="H25:H27"/>
    <mergeCell ref="A28:A30"/>
    <mergeCell ref="B28:B30"/>
    <mergeCell ref="C28:C30"/>
    <mergeCell ref="G28:G30"/>
    <mergeCell ref="H28:H30"/>
    <mergeCell ref="A31:A37"/>
    <mergeCell ref="B31:B37"/>
    <mergeCell ref="C31:C37"/>
    <mergeCell ref="G31:G37"/>
    <mergeCell ref="H31:H37"/>
    <mergeCell ref="A38:A39"/>
    <mergeCell ref="B38:B39"/>
    <mergeCell ref="C38:C39"/>
    <mergeCell ref="G38:G39"/>
    <mergeCell ref="H38:H39"/>
    <mergeCell ref="A40:A41"/>
    <mergeCell ref="B40:B41"/>
    <mergeCell ref="C40:C41"/>
    <mergeCell ref="G40:G41"/>
    <mergeCell ref="H40:H41"/>
    <mergeCell ref="A42:A43"/>
    <mergeCell ref="B42:B43"/>
    <mergeCell ref="C42:C43"/>
    <mergeCell ref="G42:G43"/>
    <mergeCell ref="H42:H43"/>
    <mergeCell ref="A44:A45"/>
    <mergeCell ref="B44:B45"/>
    <mergeCell ref="C44:C45"/>
    <mergeCell ref="G44:G45"/>
    <mergeCell ref="H44:H45"/>
    <mergeCell ref="A46:A47"/>
    <mergeCell ref="B46:B47"/>
    <mergeCell ref="C46:C47"/>
    <mergeCell ref="G46:G47"/>
    <mergeCell ref="H46:H47"/>
    <mergeCell ref="A48:A49"/>
    <mergeCell ref="B48:B49"/>
    <mergeCell ref="C48:C49"/>
    <mergeCell ref="G48:G49"/>
    <mergeCell ref="H48:H49"/>
    <mergeCell ref="A50:A51"/>
    <mergeCell ref="B50:B51"/>
    <mergeCell ref="C50:C51"/>
    <mergeCell ref="G50:G51"/>
    <mergeCell ref="H50:H51"/>
    <mergeCell ref="A52:A53"/>
    <mergeCell ref="B52:B53"/>
    <mergeCell ref="C52:C53"/>
    <mergeCell ref="G52:G53"/>
    <mergeCell ref="H52:H53"/>
    <mergeCell ref="A54:A55"/>
    <mergeCell ref="B54:B55"/>
    <mergeCell ref="C54:C55"/>
    <mergeCell ref="G54:G55"/>
    <mergeCell ref="H54:H55"/>
    <mergeCell ref="A56:A57"/>
    <mergeCell ref="B56:B57"/>
    <mergeCell ref="C56:C57"/>
    <mergeCell ref="G56:G57"/>
    <mergeCell ref="H56:H57"/>
    <mergeCell ref="A58:A59"/>
    <mergeCell ref="B58:B59"/>
    <mergeCell ref="C58:C59"/>
    <mergeCell ref="G58:G59"/>
    <mergeCell ref="H58:H59"/>
    <mergeCell ref="A60:A61"/>
    <mergeCell ref="B60:B61"/>
    <mergeCell ref="C60:C61"/>
    <mergeCell ref="G60:G61"/>
    <mergeCell ref="H60:H61"/>
    <mergeCell ref="A62:A63"/>
    <mergeCell ref="B62:B63"/>
    <mergeCell ref="C62:C63"/>
    <mergeCell ref="G62:G63"/>
    <mergeCell ref="H62:H63"/>
    <mergeCell ref="A64:A65"/>
    <mergeCell ref="B64:B65"/>
    <mergeCell ref="C64:C65"/>
    <mergeCell ref="G64:G65"/>
    <mergeCell ref="H64:H65"/>
    <mergeCell ref="A66:A67"/>
    <mergeCell ref="B66:B67"/>
    <mergeCell ref="C66:C67"/>
    <mergeCell ref="G66:G67"/>
    <mergeCell ref="H66:H67"/>
    <mergeCell ref="A68:A70"/>
    <mergeCell ref="B68:B70"/>
    <mergeCell ref="C68:C70"/>
    <mergeCell ref="G68:G70"/>
    <mergeCell ref="H68:H70"/>
    <mergeCell ref="A71:A73"/>
    <mergeCell ref="B71:B73"/>
    <mergeCell ref="C71:C73"/>
    <mergeCell ref="G71:G73"/>
    <mergeCell ref="H71:H73"/>
    <mergeCell ref="A74:A80"/>
    <mergeCell ref="B74:B80"/>
    <mergeCell ref="C74:C80"/>
    <mergeCell ref="G74:G80"/>
    <mergeCell ref="H74:H80"/>
  </mergeCells>
  <printOptions/>
  <pageMargins left="1.1811023622047245" right="0.7086614173228347" top="0.7480314960629921" bottom="0" header="0.31496062992125984" footer="0.31496062992125984"/>
  <pageSetup horizontalDpi="600" verticalDpi="600" orientation="portrait" paperSize="9" scale="43" r:id="rId1"/>
  <rowBreaks count="1" manualBreakCount="1">
    <brk id="8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3"/>
  <sheetViews>
    <sheetView view="pageBreakPreview" zoomScale="78" zoomScaleSheetLayoutView="78" zoomScalePageLayoutView="0" workbookViewId="0" topLeftCell="A1">
      <selection activeCell="B14" sqref="B14:B15"/>
    </sheetView>
  </sheetViews>
  <sheetFormatPr defaultColWidth="9.140625" defaultRowHeight="15"/>
  <cols>
    <col min="1" max="1" width="6.00390625" style="0" customWidth="1"/>
    <col min="2" max="2" width="45.57421875" style="0" customWidth="1"/>
    <col min="3" max="3" width="18.57421875" style="0" customWidth="1"/>
    <col min="4" max="4" width="71.00390625" style="0" customWidth="1"/>
    <col min="5" max="5" width="21.140625" style="0" customWidth="1"/>
    <col min="6" max="6" width="21.28125" style="0" customWidth="1"/>
    <col min="7" max="7" width="21.140625" style="0" customWidth="1"/>
    <col min="8" max="8" width="15.57421875" style="0" customWidth="1"/>
  </cols>
  <sheetData>
    <row r="1" spans="1:8" ht="15.75">
      <c r="A1" s="35"/>
      <c r="B1" s="12"/>
      <c r="C1" s="12"/>
      <c r="D1" s="36"/>
      <c r="E1" s="12"/>
      <c r="F1" s="12"/>
      <c r="G1" s="12"/>
      <c r="H1" s="34"/>
    </row>
    <row r="2" spans="1:8" ht="18.75">
      <c r="A2" s="241" t="s">
        <v>50</v>
      </c>
      <c r="B2" s="241"/>
      <c r="C2" s="241"/>
      <c r="D2" s="241"/>
      <c r="E2" s="241"/>
      <c r="F2" s="241"/>
      <c r="G2" s="241"/>
      <c r="H2" s="241"/>
    </row>
    <row r="3" spans="1:8" ht="18.75">
      <c r="A3" s="240" t="s">
        <v>125</v>
      </c>
      <c r="B3" s="240"/>
      <c r="C3" s="240"/>
      <c r="D3" s="240"/>
      <c r="E3" s="240"/>
      <c r="F3" s="240"/>
      <c r="G3" s="240"/>
      <c r="H3" s="240"/>
    </row>
    <row r="4" spans="1:8" ht="19.5" thickBot="1">
      <c r="A4" s="37"/>
      <c r="B4" s="38"/>
      <c r="C4" s="38"/>
      <c r="D4" s="39"/>
      <c r="E4" s="38"/>
      <c r="F4" s="38"/>
      <c r="G4" s="38"/>
      <c r="H4" s="40"/>
    </row>
    <row r="5" spans="1:8" ht="37.5">
      <c r="A5" s="246" t="s">
        <v>0</v>
      </c>
      <c r="B5" s="117" t="s">
        <v>4</v>
      </c>
      <c r="C5" s="42" t="s">
        <v>5</v>
      </c>
      <c r="D5" s="42" t="s">
        <v>51</v>
      </c>
      <c r="E5" s="42" t="s">
        <v>52</v>
      </c>
      <c r="F5" s="42" t="s">
        <v>53</v>
      </c>
      <c r="G5" s="42" t="s">
        <v>2</v>
      </c>
      <c r="H5" s="43" t="s">
        <v>3</v>
      </c>
    </row>
    <row r="6" spans="1:8" ht="19.5" thickBot="1">
      <c r="A6" s="44">
        <v>1</v>
      </c>
      <c r="B6" s="45">
        <v>2</v>
      </c>
      <c r="C6" s="45">
        <v>3</v>
      </c>
      <c r="D6" s="45">
        <v>4</v>
      </c>
      <c r="E6" s="45">
        <v>5</v>
      </c>
      <c r="F6" s="45">
        <v>6</v>
      </c>
      <c r="G6" s="45">
        <v>7</v>
      </c>
      <c r="H6" s="46">
        <v>8</v>
      </c>
    </row>
    <row r="7" spans="1:8" ht="19.5" customHeight="1" thickBot="1">
      <c r="A7" s="47">
        <v>1</v>
      </c>
      <c r="B7" s="48" t="s">
        <v>54</v>
      </c>
      <c r="C7" s="49" t="str">
        <f>'[1]тракторы'!AG9</f>
        <v>ВА 7311</v>
      </c>
      <c r="D7" s="50" t="s">
        <v>55</v>
      </c>
      <c r="E7" s="51">
        <f>'[1]тракторы'!AG33+'[1]тракторы'!AG53</f>
        <v>22.722045366654818</v>
      </c>
      <c r="F7" s="51">
        <f aca="true" t="shared" si="0" ref="F7:F59">ROUND(E7*1.2/10,3)*10</f>
        <v>27.27</v>
      </c>
      <c r="G7" s="49" t="e">
        <f>#REF!</f>
        <v>#REF!</v>
      </c>
      <c r="H7" s="52" t="s">
        <v>10</v>
      </c>
    </row>
    <row r="8" spans="1:8" ht="23.25" customHeight="1" thickBot="1">
      <c r="A8" s="53">
        <v>2</v>
      </c>
      <c r="B8" s="54" t="s">
        <v>54</v>
      </c>
      <c r="C8" s="55" t="str">
        <f>'[1]тракторы'!AH9</f>
        <v>ВА 8064</v>
      </c>
      <c r="D8" s="56" t="s">
        <v>56</v>
      </c>
      <c r="E8" s="57">
        <f>'[1]тракторы'!AH33+'[1]тракторы'!AH53</f>
        <v>28.866917505763595</v>
      </c>
      <c r="F8" s="57">
        <f t="shared" si="0"/>
        <v>34.64</v>
      </c>
      <c r="G8" s="49" t="e">
        <f>#REF!</f>
        <v>#REF!</v>
      </c>
      <c r="H8" s="58" t="s">
        <v>10</v>
      </c>
    </row>
    <row r="9" spans="1:8" ht="17.25" customHeight="1">
      <c r="A9" s="160">
        <v>3</v>
      </c>
      <c r="B9" s="162" t="s">
        <v>57</v>
      </c>
      <c r="C9" s="164" t="str">
        <f>'[1]тракторы'!AI9</f>
        <v>ВМ 6858</v>
      </c>
      <c r="D9" s="59" t="s">
        <v>58</v>
      </c>
      <c r="E9" s="60">
        <f>'[1]тракторы'!AI72+'[1]тракторы'!AI33</f>
        <v>19.104954305454818</v>
      </c>
      <c r="F9" s="60">
        <f t="shared" si="0"/>
        <v>22.93</v>
      </c>
      <c r="G9" s="196" t="e">
        <f>#REF!</f>
        <v>#REF!</v>
      </c>
      <c r="H9" s="199" t="s">
        <v>10</v>
      </c>
    </row>
    <row r="10" spans="1:8" ht="14.25" customHeight="1">
      <c r="A10" s="192"/>
      <c r="B10" s="194"/>
      <c r="C10" s="177"/>
      <c r="D10" s="61" t="s">
        <v>59</v>
      </c>
      <c r="E10" s="62">
        <f>'[1]тракторы'!AI53+'[1]тракторы'!AI33</f>
        <v>16.72690974665482</v>
      </c>
      <c r="F10" s="62">
        <f t="shared" si="0"/>
        <v>20.07</v>
      </c>
      <c r="G10" s="197"/>
      <c r="H10" s="181"/>
    </row>
    <row r="11" spans="1:8" ht="19.5" customHeight="1">
      <c r="A11" s="192"/>
      <c r="B11" s="194"/>
      <c r="C11" s="177"/>
      <c r="D11" s="61" t="s">
        <v>60</v>
      </c>
      <c r="E11" s="62">
        <f>'[1]тракторы'!AJ72+'[1]тракторы'!AI33</f>
        <v>18.213265805454817</v>
      </c>
      <c r="F11" s="62">
        <f t="shared" si="0"/>
        <v>21.86</v>
      </c>
      <c r="G11" s="197"/>
      <c r="H11" s="181"/>
    </row>
    <row r="12" spans="1:8" ht="19.5" customHeight="1">
      <c r="A12" s="192"/>
      <c r="B12" s="194"/>
      <c r="C12" s="177"/>
      <c r="D12" s="61" t="s">
        <v>61</v>
      </c>
      <c r="E12" s="62">
        <f>'[1]тракторы'!AL72+'[1]тракторы'!AI33</f>
        <v>15.09235605545482</v>
      </c>
      <c r="F12" s="62">
        <f t="shared" si="0"/>
        <v>18.11</v>
      </c>
      <c r="G12" s="197"/>
      <c r="H12" s="181"/>
    </row>
    <row r="13" spans="1:8" ht="19.5" customHeight="1" thickBot="1">
      <c r="A13" s="193"/>
      <c r="B13" s="195"/>
      <c r="C13" s="165"/>
      <c r="D13" s="63" t="s">
        <v>62</v>
      </c>
      <c r="E13" s="64">
        <f>'[1]тракторы'!AK72+'[1]тракторы'!AI33</f>
        <v>21.557097680454817</v>
      </c>
      <c r="F13" s="64">
        <f t="shared" si="0"/>
        <v>25.87</v>
      </c>
      <c r="G13" s="198"/>
      <c r="H13" s="169"/>
    </row>
    <row r="14" spans="1:8" ht="18" customHeight="1">
      <c r="A14" s="160">
        <v>4</v>
      </c>
      <c r="B14" s="162" t="s">
        <v>63</v>
      </c>
      <c r="C14" s="164" t="str">
        <f>'[1]тракторы'!AM9</f>
        <v>ВМ 6857</v>
      </c>
      <c r="D14" s="59" t="s">
        <v>59</v>
      </c>
      <c r="E14" s="60">
        <f>'[1]тракторы'!AM53+'[1]тракторы'!AM33</f>
        <v>19.364769419454824</v>
      </c>
      <c r="F14" s="60">
        <f t="shared" si="0"/>
        <v>23.24</v>
      </c>
      <c r="G14" s="164" t="e">
        <f>#REF!</f>
        <v>#REF!</v>
      </c>
      <c r="H14" s="174" t="s">
        <v>10</v>
      </c>
    </row>
    <row r="15" spans="1:8" ht="20.25" customHeight="1" thickBot="1">
      <c r="A15" s="161"/>
      <c r="B15" s="163"/>
      <c r="C15" s="165"/>
      <c r="D15" s="63" t="s">
        <v>58</v>
      </c>
      <c r="E15" s="64">
        <f>'[1]тракторы'!AM72+'[1]тракторы'!AM33</f>
        <v>21.334175555454816</v>
      </c>
      <c r="F15" s="64">
        <f t="shared" si="0"/>
        <v>25.6</v>
      </c>
      <c r="G15" s="165"/>
      <c r="H15" s="175"/>
    </row>
    <row r="16" spans="1:8" ht="18" customHeight="1">
      <c r="A16" s="185">
        <v>5</v>
      </c>
      <c r="B16" s="162" t="s">
        <v>64</v>
      </c>
      <c r="C16" s="164" t="str">
        <f>'[1]тракторы'!D9</f>
        <v>ВВ 0898-2 </v>
      </c>
      <c r="D16" s="59" t="s">
        <v>59</v>
      </c>
      <c r="E16" s="65">
        <f>'[1]тракторы'!D53+'[1]тракторы'!D33</f>
        <v>18.12201273545482</v>
      </c>
      <c r="F16" s="60">
        <f t="shared" si="0"/>
        <v>21.75</v>
      </c>
      <c r="G16" s="187" t="e">
        <f>#REF!</f>
        <v>#REF!</v>
      </c>
      <c r="H16" s="189" t="s">
        <v>10</v>
      </c>
    </row>
    <row r="17" spans="1:8" ht="20.25" customHeight="1" thickBot="1">
      <c r="A17" s="186"/>
      <c r="B17" s="163"/>
      <c r="C17" s="165"/>
      <c r="D17" s="63" t="s">
        <v>58</v>
      </c>
      <c r="E17" s="66">
        <f>'[1]тракторы'!D72+'[1]тракторы'!D33</f>
        <v>19.729111055454823</v>
      </c>
      <c r="F17" s="64">
        <f t="shared" si="0"/>
        <v>23.67</v>
      </c>
      <c r="G17" s="188"/>
      <c r="H17" s="190"/>
    </row>
    <row r="18" spans="1:8" ht="18.75" customHeight="1">
      <c r="A18" s="156">
        <v>6</v>
      </c>
      <c r="B18" s="176" t="s">
        <v>65</v>
      </c>
      <c r="C18" s="177" t="str">
        <f>'[1]тракторы'!E9</f>
        <v>ВА 4556</v>
      </c>
      <c r="D18" s="67" t="s">
        <v>59</v>
      </c>
      <c r="E18" s="68">
        <f>'[1]тракторы'!E53+'[1]тракторы'!E33</f>
        <v>19.040445069740535</v>
      </c>
      <c r="F18" s="69">
        <f t="shared" si="0"/>
        <v>22.85</v>
      </c>
      <c r="G18" s="158" t="e">
        <f>#REF!</f>
        <v>#REF!</v>
      </c>
      <c r="H18" s="159" t="s">
        <v>10</v>
      </c>
    </row>
    <row r="19" spans="1:8" ht="18" customHeight="1">
      <c r="A19" s="156"/>
      <c r="B19" s="176"/>
      <c r="C19" s="177"/>
      <c r="D19" s="70" t="s">
        <v>61</v>
      </c>
      <c r="E19" s="71">
        <f>'[1]тракторы'!E72+'[1]тракторы'!E33</f>
        <v>16.413783144740535</v>
      </c>
      <c r="F19" s="62">
        <f t="shared" si="0"/>
        <v>19.7</v>
      </c>
      <c r="G19" s="158"/>
      <c r="H19" s="159"/>
    </row>
    <row r="20" spans="1:8" ht="16.5" customHeight="1">
      <c r="A20" s="156"/>
      <c r="B20" s="176"/>
      <c r="C20" s="177"/>
      <c r="D20" s="70" t="s">
        <v>66</v>
      </c>
      <c r="E20" s="71">
        <f>'[1]тракторы'!AN72+'[1]тракторы'!E33</f>
        <v>22.209758394740533</v>
      </c>
      <c r="F20" s="62">
        <f t="shared" si="0"/>
        <v>26.65</v>
      </c>
      <c r="G20" s="158"/>
      <c r="H20" s="159"/>
    </row>
    <row r="21" spans="1:8" ht="18" customHeight="1" thickBot="1">
      <c r="A21" s="161"/>
      <c r="B21" s="163"/>
      <c r="C21" s="165"/>
      <c r="D21" s="63" t="s">
        <v>67</v>
      </c>
      <c r="E21" s="66">
        <f>'[1]тракторы'!F72+'[1]тракторы'!E33</f>
        <v>20.87222564474053</v>
      </c>
      <c r="F21" s="64">
        <f t="shared" si="0"/>
        <v>25.049999999999997</v>
      </c>
      <c r="G21" s="173"/>
      <c r="H21" s="175"/>
    </row>
    <row r="22" spans="1:8" ht="20.25" customHeight="1">
      <c r="A22" s="160">
        <v>7</v>
      </c>
      <c r="B22" s="162" t="s">
        <v>64</v>
      </c>
      <c r="C22" s="177" t="str">
        <f>'[1]тракторы'!G9</f>
        <v>ВМ 1799</v>
      </c>
      <c r="D22" s="61" t="s">
        <v>59</v>
      </c>
      <c r="E22" s="72">
        <f>'[1]тракторы'!G53+'[1]тракторы'!G33</f>
        <v>18.885158569854816</v>
      </c>
      <c r="F22" s="73">
        <f t="shared" si="0"/>
        <v>22.66</v>
      </c>
      <c r="G22" s="158" t="e">
        <f>#REF!</f>
        <v>#REF!</v>
      </c>
      <c r="H22" s="181" t="s">
        <v>10</v>
      </c>
    </row>
    <row r="23" spans="1:8" ht="21" customHeight="1" thickBot="1">
      <c r="A23" s="156"/>
      <c r="B23" s="176"/>
      <c r="C23" s="177"/>
      <c r="D23" s="70" t="s">
        <v>58</v>
      </c>
      <c r="E23" s="71">
        <f>'[1]тракторы'!G72+'[1]тракторы'!G33</f>
        <v>19.55079855545482</v>
      </c>
      <c r="F23" s="73">
        <f t="shared" si="0"/>
        <v>23.46</v>
      </c>
      <c r="G23" s="158"/>
      <c r="H23" s="182"/>
    </row>
    <row r="24" spans="1:8" ht="19.5" thickBot="1">
      <c r="A24" s="74">
        <v>8</v>
      </c>
      <c r="B24" s="48" t="s">
        <v>68</v>
      </c>
      <c r="C24" s="49" t="str">
        <f>'[1]тракторы'!H9</f>
        <v>ВВ 7022-2</v>
      </c>
      <c r="D24" s="50" t="s">
        <v>69</v>
      </c>
      <c r="E24" s="75">
        <f>'[1]тракторы'!H53+'[1]тракторы'!H33</f>
        <v>29.26954228130645</v>
      </c>
      <c r="F24" s="51">
        <f t="shared" si="0"/>
        <v>35.12</v>
      </c>
      <c r="G24" s="76" t="e">
        <f>#REF!</f>
        <v>#REF!</v>
      </c>
      <c r="H24" s="52" t="s">
        <v>10</v>
      </c>
    </row>
    <row r="25" spans="1:8" ht="18.75">
      <c r="A25" s="160">
        <v>9</v>
      </c>
      <c r="B25" s="162" t="s">
        <v>70</v>
      </c>
      <c r="C25" s="164" t="str">
        <f>'[1]тракторы'!I9</f>
        <v>ВВ 1908-2</v>
      </c>
      <c r="D25" s="77" t="s">
        <v>59</v>
      </c>
      <c r="E25" s="68">
        <f>'[1]тракторы'!I53+'[1]тракторы'!I33</f>
        <v>30.785360904163596</v>
      </c>
      <c r="F25" s="69">
        <f t="shared" si="0"/>
        <v>36.94</v>
      </c>
      <c r="G25" s="183" t="e">
        <f>#REF!</f>
        <v>#REF!</v>
      </c>
      <c r="H25" s="191" t="s">
        <v>10</v>
      </c>
    </row>
    <row r="26" spans="1:8" ht="18.75" customHeight="1" thickBot="1">
      <c r="A26" s="156"/>
      <c r="B26" s="176"/>
      <c r="C26" s="177"/>
      <c r="D26" s="70" t="s">
        <v>71</v>
      </c>
      <c r="E26" s="71">
        <f>'[1]тракторы'!I72+'[1]тракторы'!I33</f>
        <v>22.855211424163585</v>
      </c>
      <c r="F26" s="73">
        <f t="shared" si="0"/>
        <v>27.43</v>
      </c>
      <c r="G26" s="184"/>
      <c r="H26" s="182"/>
    </row>
    <row r="27" spans="1:8" ht="18.75">
      <c r="A27" s="160">
        <v>10</v>
      </c>
      <c r="B27" s="170" t="s">
        <v>72</v>
      </c>
      <c r="C27" s="178" t="str">
        <f>'[1]тракторы'!J9</f>
        <v>АВ 5507-2</v>
      </c>
      <c r="D27" s="78" t="s">
        <v>59</v>
      </c>
      <c r="E27" s="65">
        <f>'[1]тракторы'!J53+'[1]тракторы'!J33</f>
        <v>19.994116788163595</v>
      </c>
      <c r="F27" s="60">
        <f t="shared" si="0"/>
        <v>23.990000000000002</v>
      </c>
      <c r="G27" s="166" t="e">
        <f>#REF!</f>
        <v>#REF!</v>
      </c>
      <c r="H27" s="174" t="s">
        <v>10</v>
      </c>
    </row>
    <row r="28" spans="1:8" ht="18.75" customHeight="1" thickBot="1">
      <c r="A28" s="161"/>
      <c r="B28" s="171"/>
      <c r="C28" s="179"/>
      <c r="D28" s="63" t="s">
        <v>71</v>
      </c>
      <c r="E28" s="66">
        <f>'[1]тракторы'!J72+'[1]тракторы'!J33</f>
        <v>17.05923617416359</v>
      </c>
      <c r="F28" s="64">
        <f t="shared" si="0"/>
        <v>20.470000000000002</v>
      </c>
      <c r="G28" s="167"/>
      <c r="H28" s="175"/>
    </row>
    <row r="29" spans="1:8" ht="18.75">
      <c r="A29" s="156">
        <v>11</v>
      </c>
      <c r="B29" s="157" t="s">
        <v>73</v>
      </c>
      <c r="C29" s="158" t="str">
        <f>'[1]тракторы'!K9</f>
        <v>ВВ 5315-2</v>
      </c>
      <c r="D29" s="77" t="s">
        <v>59</v>
      </c>
      <c r="E29" s="68">
        <f>'[1]тракторы'!K53+'[1]тракторы'!K33</f>
        <v>24.257467869740534</v>
      </c>
      <c r="F29" s="69">
        <f t="shared" si="0"/>
        <v>29.11</v>
      </c>
      <c r="G29" s="183" t="e">
        <f>#REF!</f>
        <v>#REF!</v>
      </c>
      <c r="H29" s="159" t="s">
        <v>10</v>
      </c>
    </row>
    <row r="30" spans="1:8" ht="19.5" customHeight="1" thickBot="1">
      <c r="A30" s="156"/>
      <c r="B30" s="157"/>
      <c r="C30" s="158"/>
      <c r="D30" s="70" t="s">
        <v>74</v>
      </c>
      <c r="E30" s="71">
        <f>'[1]тракторы'!K72+'[1]тракторы'!K33</f>
        <v>22.526894769740533</v>
      </c>
      <c r="F30" s="73">
        <f t="shared" si="0"/>
        <v>27.029999999999998</v>
      </c>
      <c r="G30" s="184"/>
      <c r="H30" s="159"/>
    </row>
    <row r="31" spans="1:8" ht="15" customHeight="1">
      <c r="A31" s="160">
        <v>12</v>
      </c>
      <c r="B31" s="162" t="s">
        <v>75</v>
      </c>
      <c r="C31" s="164" t="str">
        <f>'[1]тракторы'!L9</f>
        <v>ВА 4575</v>
      </c>
      <c r="D31" s="78" t="s">
        <v>59</v>
      </c>
      <c r="E31" s="65">
        <f>'[1]тракторы'!L53+'[1]тракторы'!L33</f>
        <v>19.17697185545482</v>
      </c>
      <c r="F31" s="60">
        <f t="shared" si="0"/>
        <v>23.01</v>
      </c>
      <c r="G31" s="172" t="e">
        <f>#REF!</f>
        <v>#REF!</v>
      </c>
      <c r="H31" s="174" t="s">
        <v>10</v>
      </c>
    </row>
    <row r="32" spans="1:8" ht="18.75" customHeight="1">
      <c r="A32" s="156"/>
      <c r="B32" s="176"/>
      <c r="C32" s="177"/>
      <c r="D32" s="61" t="s">
        <v>74</v>
      </c>
      <c r="E32" s="72">
        <f>'[1]тракторы'!L72+'[1]тракторы'!L33</f>
        <v>17.21907630545482</v>
      </c>
      <c r="F32" s="62">
        <f t="shared" si="0"/>
        <v>20.659999999999997</v>
      </c>
      <c r="G32" s="158"/>
      <c r="H32" s="159"/>
    </row>
    <row r="33" spans="1:8" ht="18.75">
      <c r="A33" s="156"/>
      <c r="B33" s="176"/>
      <c r="C33" s="177"/>
      <c r="D33" s="79" t="s">
        <v>61</v>
      </c>
      <c r="E33" s="72">
        <f>'[1]тракторы'!M72+'[1]тракторы'!L33</f>
        <v>16.55030993045482</v>
      </c>
      <c r="F33" s="62">
        <f t="shared" si="0"/>
        <v>19.86</v>
      </c>
      <c r="G33" s="158"/>
      <c r="H33" s="159"/>
    </row>
    <row r="34" spans="1:8" ht="16.5" customHeight="1">
      <c r="A34" s="156"/>
      <c r="B34" s="176"/>
      <c r="C34" s="177"/>
      <c r="D34" s="61" t="s">
        <v>76</v>
      </c>
      <c r="E34" s="72">
        <f>'[1]тракторы'!N72+'[1]тракторы'!L33</f>
        <v>21.677518805454824</v>
      </c>
      <c r="F34" s="62">
        <f t="shared" si="0"/>
        <v>26.009999999999998</v>
      </c>
      <c r="G34" s="158"/>
      <c r="H34" s="159"/>
    </row>
    <row r="35" spans="1:8" ht="15.75" customHeight="1" thickBot="1">
      <c r="A35" s="161"/>
      <c r="B35" s="163"/>
      <c r="C35" s="165"/>
      <c r="D35" s="61" t="s">
        <v>77</v>
      </c>
      <c r="E35" s="66">
        <f>'[1]тракторы'!O72+'[1]тракторы'!L33</f>
        <v>21.00875243045482</v>
      </c>
      <c r="F35" s="64">
        <f t="shared" si="0"/>
        <v>25.21</v>
      </c>
      <c r="G35" s="173"/>
      <c r="H35" s="175"/>
    </row>
    <row r="36" spans="1:8" ht="19.5" thickBot="1">
      <c r="A36" s="47">
        <v>13</v>
      </c>
      <c r="B36" s="80" t="s">
        <v>78</v>
      </c>
      <c r="C36" s="76" t="str">
        <f>'[1]тракторы'!P9</f>
        <v>ВМ 6860</v>
      </c>
      <c r="D36" s="81" t="s">
        <v>79</v>
      </c>
      <c r="E36" s="75">
        <f>'[1]тракторы'!P53+'[1]тракторы'!P33</f>
        <v>19.994116788163595</v>
      </c>
      <c r="F36" s="51">
        <f t="shared" si="0"/>
        <v>23.990000000000002</v>
      </c>
      <c r="G36" s="76" t="e">
        <f>#REF!</f>
        <v>#REF!</v>
      </c>
      <c r="H36" s="52" t="s">
        <v>10</v>
      </c>
    </row>
    <row r="37" spans="1:8" ht="18.75">
      <c r="A37" s="160">
        <v>14</v>
      </c>
      <c r="B37" s="170" t="s">
        <v>80</v>
      </c>
      <c r="C37" s="158" t="str">
        <f>'[1]тракторы'!Q9</f>
        <v>ВЕ 0499-2</v>
      </c>
      <c r="D37" s="79" t="s">
        <v>59</v>
      </c>
      <c r="E37" s="72">
        <f>'[1]тракторы'!Q53+'[1]тракторы'!Q33</f>
        <v>20.300766498311965</v>
      </c>
      <c r="F37" s="73">
        <f t="shared" si="0"/>
        <v>24.36</v>
      </c>
      <c r="G37" s="158" t="e">
        <f>#REF!</f>
        <v>#REF!</v>
      </c>
      <c r="H37" s="159" t="s">
        <v>10</v>
      </c>
    </row>
    <row r="38" spans="1:10" ht="18.75" customHeight="1" thickBot="1">
      <c r="A38" s="156"/>
      <c r="B38" s="157"/>
      <c r="C38" s="158"/>
      <c r="D38" s="70" t="s">
        <v>71</v>
      </c>
      <c r="E38" s="71">
        <f>'[1]тракторы'!Q72+'[1]тракторы'!Q33</f>
        <v>18.342870948311962</v>
      </c>
      <c r="F38" s="73">
        <f t="shared" si="0"/>
        <v>22.01</v>
      </c>
      <c r="G38" s="158"/>
      <c r="H38" s="180"/>
      <c r="I38" s="82"/>
      <c r="J38" s="82"/>
    </row>
    <row r="39" spans="1:10" ht="19.5" thickBot="1">
      <c r="A39" s="47">
        <v>15</v>
      </c>
      <c r="B39" s="80" t="s">
        <v>81</v>
      </c>
      <c r="C39" s="76" t="str">
        <f>'[1]тракторы'!R9</f>
        <v>ВЦ 3561</v>
      </c>
      <c r="D39" s="81" t="s">
        <v>79</v>
      </c>
      <c r="E39" s="75">
        <f>'[1]тракторы'!R53+'[1]тракторы'!R33</f>
        <v>20.88633630116911</v>
      </c>
      <c r="F39" s="51">
        <f t="shared" si="0"/>
        <v>25.06</v>
      </c>
      <c r="G39" s="76" t="e">
        <f>#REF!</f>
        <v>#REF!</v>
      </c>
      <c r="H39" s="52" t="s">
        <v>10</v>
      </c>
      <c r="I39" s="82"/>
      <c r="J39" s="82"/>
    </row>
    <row r="40" spans="1:10" ht="16.5" customHeight="1">
      <c r="A40" s="160">
        <v>16</v>
      </c>
      <c r="B40" s="162" t="s">
        <v>82</v>
      </c>
      <c r="C40" s="164" t="str">
        <f>'[1]тракторы'!S9</f>
        <v>БЯ 6097</v>
      </c>
      <c r="D40" s="78" t="s">
        <v>59</v>
      </c>
      <c r="E40" s="65">
        <f>'[1]тракторы'!S53+'[1]тракторы'!S33</f>
        <v>19.994116788163595</v>
      </c>
      <c r="F40" s="83">
        <f t="shared" si="0"/>
        <v>23.990000000000002</v>
      </c>
      <c r="G40" s="166" t="e">
        <f>#REF!</f>
        <v>#REF!</v>
      </c>
      <c r="H40" s="168" t="s">
        <v>10</v>
      </c>
      <c r="I40" s="82"/>
      <c r="J40" s="82"/>
    </row>
    <row r="41" spans="1:8" ht="18" customHeight="1" thickBot="1">
      <c r="A41" s="161"/>
      <c r="B41" s="163"/>
      <c r="C41" s="165"/>
      <c r="D41" s="63" t="s">
        <v>71</v>
      </c>
      <c r="E41" s="66">
        <f>'[1]тракторы'!S72+'[1]тракторы'!S33</f>
        <v>17.05923617416359</v>
      </c>
      <c r="F41" s="64">
        <f t="shared" si="0"/>
        <v>20.470000000000002</v>
      </c>
      <c r="G41" s="167"/>
      <c r="H41" s="169"/>
    </row>
    <row r="42" spans="1:8" ht="19.5" thickBot="1">
      <c r="A42" s="84">
        <v>17</v>
      </c>
      <c r="B42" s="85" t="s">
        <v>83</v>
      </c>
      <c r="C42" s="86" t="str">
        <f>'[1]тракторы'!T9</f>
        <v>ВВ 7010-2</v>
      </c>
      <c r="D42" s="87" t="s">
        <v>79</v>
      </c>
      <c r="E42" s="71">
        <f>'[1]тракторы'!T53+'[1]тракторы'!T33</f>
        <v>16.101362539480263</v>
      </c>
      <c r="F42" s="73">
        <f t="shared" si="0"/>
        <v>19.32</v>
      </c>
      <c r="G42" s="88" t="e">
        <f>#REF!</f>
        <v>#REF!</v>
      </c>
      <c r="H42" s="89" t="s">
        <v>10</v>
      </c>
    </row>
    <row r="43" spans="1:8" ht="19.5" thickBot="1">
      <c r="A43" s="74">
        <v>18</v>
      </c>
      <c r="B43" s="80" t="s">
        <v>84</v>
      </c>
      <c r="C43" s="76" t="str">
        <f>'[1]тракторы'!U9</f>
        <v>ВМ 6859</v>
      </c>
      <c r="D43" s="81" t="s">
        <v>79</v>
      </c>
      <c r="E43" s="75">
        <f>'[1]тракторы'!U53+'[1]тракторы'!U33</f>
        <v>10.34603234428026</v>
      </c>
      <c r="F43" s="51">
        <f t="shared" si="0"/>
        <v>12.42</v>
      </c>
      <c r="G43" s="76" t="e">
        <f>#REF!</f>
        <v>#REF!</v>
      </c>
      <c r="H43" s="52" t="s">
        <v>10</v>
      </c>
    </row>
    <row r="44" spans="1:8" ht="18.75">
      <c r="A44" s="160">
        <v>19</v>
      </c>
      <c r="B44" s="170" t="s">
        <v>85</v>
      </c>
      <c r="C44" s="172" t="str">
        <f>'[1]тракторы'!V9</f>
        <v>ВА 2393</v>
      </c>
      <c r="D44" s="78" t="s">
        <v>59</v>
      </c>
      <c r="E44" s="65">
        <f>'[1]тракторы'!V53+'[1]тракторы'!V33</f>
        <v>9.638313895480259</v>
      </c>
      <c r="F44" s="60">
        <f t="shared" si="0"/>
        <v>11.57</v>
      </c>
      <c r="G44" s="172" t="e">
        <f>#REF!</f>
        <v>#REF!</v>
      </c>
      <c r="H44" s="174" t="s">
        <v>10</v>
      </c>
    </row>
    <row r="45" spans="1:8" ht="18.75" customHeight="1" thickBot="1">
      <c r="A45" s="156"/>
      <c r="B45" s="157"/>
      <c r="C45" s="158"/>
      <c r="D45" s="63" t="s">
        <v>86</v>
      </c>
      <c r="E45" s="72">
        <f>'[1]тракторы'!V72+'[1]тракторы'!V33</f>
        <v>10.13828542348026</v>
      </c>
      <c r="F45" s="62">
        <f t="shared" si="0"/>
        <v>12.170000000000002</v>
      </c>
      <c r="G45" s="158"/>
      <c r="H45" s="159"/>
    </row>
    <row r="46" spans="1:8" ht="19.5" thickBot="1">
      <c r="A46" s="161"/>
      <c r="B46" s="171"/>
      <c r="C46" s="173"/>
      <c r="D46" s="90" t="s">
        <v>87</v>
      </c>
      <c r="E46" s="66">
        <f>'[1]тракторы'!W72+'[1]тракторы'!V33</f>
        <v>10.54063267348026</v>
      </c>
      <c r="F46" s="64">
        <f t="shared" si="0"/>
        <v>12.649999999999999</v>
      </c>
      <c r="G46" s="173"/>
      <c r="H46" s="175"/>
    </row>
    <row r="47" spans="1:8" ht="15" customHeight="1">
      <c r="A47" s="156">
        <v>20</v>
      </c>
      <c r="B47" s="157" t="s">
        <v>88</v>
      </c>
      <c r="C47" s="158" t="str">
        <f>'[1]тракторы'!X9</f>
        <v>ВВ 1907-2</v>
      </c>
      <c r="D47" s="67" t="s">
        <v>59</v>
      </c>
      <c r="E47" s="68">
        <f>'[1]тракторы'!X53+'[1]тракторы'!X33</f>
        <v>10.863795146337402</v>
      </c>
      <c r="F47" s="69">
        <f t="shared" si="0"/>
        <v>13.040000000000001</v>
      </c>
      <c r="G47" s="158" t="e">
        <f>#REF!</f>
        <v>#REF!</v>
      </c>
      <c r="H47" s="159" t="s">
        <v>10</v>
      </c>
    </row>
    <row r="48" spans="1:8" ht="18.75">
      <c r="A48" s="156"/>
      <c r="B48" s="157"/>
      <c r="C48" s="158"/>
      <c r="D48" s="61" t="s">
        <v>61</v>
      </c>
      <c r="E48" s="72">
        <f>'[1]тракторы'!X72+'[1]тракторы'!X33</f>
        <v>12.663013316337402</v>
      </c>
      <c r="F48" s="62">
        <f t="shared" si="0"/>
        <v>15.2</v>
      </c>
      <c r="G48" s="158"/>
      <c r="H48" s="159"/>
    </row>
    <row r="49" spans="1:8" ht="18" customHeight="1">
      <c r="A49" s="156"/>
      <c r="B49" s="157"/>
      <c r="C49" s="158"/>
      <c r="D49" s="61" t="s">
        <v>71</v>
      </c>
      <c r="E49" s="72">
        <f>'[1]тракторы'!Y72+'[1]тракторы'!X33</f>
        <v>9.987947816337403</v>
      </c>
      <c r="F49" s="62">
        <f t="shared" si="0"/>
        <v>11.99</v>
      </c>
      <c r="G49" s="158"/>
      <c r="H49" s="159"/>
    </row>
    <row r="50" spans="1:8" ht="18.75">
      <c r="A50" s="156"/>
      <c r="B50" s="157"/>
      <c r="C50" s="158"/>
      <c r="D50" s="61" t="s">
        <v>89</v>
      </c>
      <c r="E50" s="72">
        <f>'[1]тракторы'!Z72+'[1]тракторы'!X33</f>
        <v>13.554701816337403</v>
      </c>
      <c r="F50" s="62">
        <f t="shared" si="0"/>
        <v>16.27</v>
      </c>
      <c r="G50" s="158"/>
      <c r="H50" s="159"/>
    </row>
    <row r="51" spans="1:8" ht="15.75" customHeight="1">
      <c r="A51" s="156"/>
      <c r="B51" s="157"/>
      <c r="C51" s="158"/>
      <c r="D51" s="61" t="s">
        <v>62</v>
      </c>
      <c r="E51" s="72">
        <f>'[1]тракторы'!AA72+'[1]тракторы'!X33</f>
        <v>14.446390316337402</v>
      </c>
      <c r="F51" s="62">
        <f t="shared" si="0"/>
        <v>17.34</v>
      </c>
      <c r="G51" s="158"/>
      <c r="H51" s="159"/>
    </row>
    <row r="52" spans="1:8" ht="38.25" customHeight="1">
      <c r="A52" s="156"/>
      <c r="B52" s="157"/>
      <c r="C52" s="158"/>
      <c r="D52" s="61" t="s">
        <v>90</v>
      </c>
      <c r="E52" s="72">
        <f>'[1]тракторы'!AB72+'[1]тракторы'!X33</f>
        <v>13.554701816337403</v>
      </c>
      <c r="F52" s="62">
        <f t="shared" si="0"/>
        <v>16.27</v>
      </c>
      <c r="G52" s="158"/>
      <c r="H52" s="159"/>
    </row>
    <row r="53" spans="1:8" ht="22.5" customHeight="1">
      <c r="A53" s="156"/>
      <c r="B53" s="157"/>
      <c r="C53" s="158"/>
      <c r="D53" s="61" t="s">
        <v>91</v>
      </c>
      <c r="E53" s="72">
        <f>'[1]тракторы'!AB72+'[1]тракторы'!X33</f>
        <v>13.554701816337403</v>
      </c>
      <c r="F53" s="62">
        <f t="shared" si="0"/>
        <v>16.27</v>
      </c>
      <c r="G53" s="158"/>
      <c r="H53" s="159"/>
    </row>
    <row r="54" spans="1:8" ht="21.75" customHeight="1">
      <c r="A54" s="156"/>
      <c r="B54" s="157"/>
      <c r="C54" s="158"/>
      <c r="D54" s="61" t="s">
        <v>92</v>
      </c>
      <c r="E54" s="72">
        <f>'[1]тракторы'!AB72+'[1]тракторы'!X33</f>
        <v>13.554701816337403</v>
      </c>
      <c r="F54" s="62">
        <f t="shared" si="0"/>
        <v>16.27</v>
      </c>
      <c r="G54" s="158"/>
      <c r="H54" s="159"/>
    </row>
    <row r="55" spans="1:8" ht="18" customHeight="1">
      <c r="A55" s="156"/>
      <c r="B55" s="157"/>
      <c r="C55" s="158"/>
      <c r="D55" s="61" t="s">
        <v>93</v>
      </c>
      <c r="E55" s="72">
        <f>'[1]тракторы'!AC72+'[1]тракторы'!X33</f>
        <v>12.885935441337402</v>
      </c>
      <c r="F55" s="62">
        <f t="shared" si="0"/>
        <v>15.46</v>
      </c>
      <c r="G55" s="158"/>
      <c r="H55" s="159"/>
    </row>
    <row r="56" spans="1:8" ht="21" customHeight="1">
      <c r="A56" s="156"/>
      <c r="B56" s="157"/>
      <c r="C56" s="158"/>
      <c r="D56" s="61" t="s">
        <v>94</v>
      </c>
      <c r="E56" s="72">
        <f>'[1]тракторы'!AD72+'[1]тракторы'!X33</f>
        <v>14.223468191337403</v>
      </c>
      <c r="F56" s="62">
        <f t="shared" si="0"/>
        <v>17.07</v>
      </c>
      <c r="G56" s="158"/>
      <c r="H56" s="159"/>
    </row>
    <row r="57" spans="1:8" ht="21" customHeight="1" thickBot="1">
      <c r="A57" s="156"/>
      <c r="B57" s="157"/>
      <c r="C57" s="158"/>
      <c r="D57" s="70" t="s">
        <v>95</v>
      </c>
      <c r="E57" s="71">
        <f>'[1]тракторы'!AE72+'[1]тракторы'!X33</f>
        <v>13.108857566337404</v>
      </c>
      <c r="F57" s="73">
        <f t="shared" si="0"/>
        <v>15.73</v>
      </c>
      <c r="G57" s="158"/>
      <c r="H57" s="159"/>
    </row>
    <row r="58" spans="1:8" ht="21.75" customHeight="1">
      <c r="A58" s="160">
        <v>21</v>
      </c>
      <c r="B58" s="170" t="s">
        <v>96</v>
      </c>
      <c r="C58" s="172" t="str">
        <f>'[1]тракторы'!AF9</f>
        <v>ВВ 7024-2</v>
      </c>
      <c r="D58" s="59" t="s">
        <v>97</v>
      </c>
      <c r="E58" s="65">
        <f>'[1]тракторы'!AF53+'[1]тракторы'!AF33</f>
        <v>31.796452995592166</v>
      </c>
      <c r="F58" s="60">
        <f t="shared" si="0"/>
        <v>38.16</v>
      </c>
      <c r="G58" s="172" t="e">
        <f>#REF!</f>
        <v>#REF!</v>
      </c>
      <c r="H58" s="174" t="s">
        <v>10</v>
      </c>
    </row>
    <row r="59" spans="1:8" ht="21.75" customHeight="1" thickBot="1">
      <c r="A59" s="161"/>
      <c r="B59" s="171"/>
      <c r="C59" s="173"/>
      <c r="D59" s="63" t="s">
        <v>71</v>
      </c>
      <c r="E59" s="66">
        <f>'[1]тракторы'!AF72+'[1]тракторы'!AF33</f>
        <v>19.846664745592165</v>
      </c>
      <c r="F59" s="64">
        <f t="shared" si="0"/>
        <v>23.82</v>
      </c>
      <c r="G59" s="173"/>
      <c r="H59" s="175"/>
    </row>
    <row r="60" spans="1:8" ht="18.75">
      <c r="A60" s="40"/>
      <c r="B60" s="40"/>
      <c r="C60" s="40"/>
      <c r="D60" s="40"/>
      <c r="E60" s="40"/>
      <c r="F60" s="40"/>
      <c r="G60" s="40"/>
      <c r="H60" s="40"/>
    </row>
    <row r="61" spans="1:8" ht="18.75">
      <c r="A61" s="40"/>
      <c r="B61" s="40"/>
      <c r="C61" s="40"/>
      <c r="D61" s="40"/>
      <c r="E61" s="40"/>
      <c r="F61" s="40"/>
      <c r="G61" s="40"/>
      <c r="H61" s="40"/>
    </row>
    <row r="62" spans="1:8" ht="18.75">
      <c r="A62" s="40"/>
      <c r="B62" s="40"/>
      <c r="C62" s="40"/>
      <c r="D62" s="40"/>
      <c r="E62" s="40"/>
      <c r="F62" s="40"/>
      <c r="G62" s="40"/>
      <c r="H62" s="40"/>
    </row>
    <row r="63" spans="1:8" ht="18.75">
      <c r="A63" s="1"/>
      <c r="B63" s="1"/>
      <c r="C63" s="1"/>
      <c r="D63" s="1"/>
      <c r="E63" s="1"/>
      <c r="F63" s="1"/>
      <c r="G63" s="1"/>
      <c r="H63" s="1"/>
    </row>
  </sheetData>
  <sheetProtection/>
  <mergeCells count="72">
    <mergeCell ref="G14:G15"/>
    <mergeCell ref="H14:H15"/>
    <mergeCell ref="A18:A21"/>
    <mergeCell ref="B18:B21"/>
    <mergeCell ref="C18:C21"/>
    <mergeCell ref="G18:G21"/>
    <mergeCell ref="H18:H21"/>
    <mergeCell ref="G9:G13"/>
    <mergeCell ref="H9:H13"/>
    <mergeCell ref="A14:A15"/>
    <mergeCell ref="B14:B15"/>
    <mergeCell ref="C14:C15"/>
    <mergeCell ref="A25:A26"/>
    <mergeCell ref="B25:B26"/>
    <mergeCell ref="C25:C26"/>
    <mergeCell ref="G25:G26"/>
    <mergeCell ref="H25:H26"/>
    <mergeCell ref="A2:H2"/>
    <mergeCell ref="A3:H3"/>
    <mergeCell ref="A9:A13"/>
    <mergeCell ref="B9:B13"/>
    <mergeCell ref="C9:C13"/>
    <mergeCell ref="A29:A30"/>
    <mergeCell ref="B29:B30"/>
    <mergeCell ref="C29:C30"/>
    <mergeCell ref="G29:G30"/>
    <mergeCell ref="H29:H30"/>
    <mergeCell ref="A16:A17"/>
    <mergeCell ref="B16:B17"/>
    <mergeCell ref="C16:C17"/>
    <mergeCell ref="G16:G17"/>
    <mergeCell ref="H16:H17"/>
    <mergeCell ref="A37:A38"/>
    <mergeCell ref="B37:B38"/>
    <mergeCell ref="C37:C38"/>
    <mergeCell ref="G37:G38"/>
    <mergeCell ref="H37:H38"/>
    <mergeCell ref="A22:A23"/>
    <mergeCell ref="B22:B23"/>
    <mergeCell ref="C22:C23"/>
    <mergeCell ref="G22:G23"/>
    <mergeCell ref="H22:H23"/>
    <mergeCell ref="A44:A46"/>
    <mergeCell ref="B44:B46"/>
    <mergeCell ref="C44:C46"/>
    <mergeCell ref="G44:G46"/>
    <mergeCell ref="H44:H46"/>
    <mergeCell ref="A27:A28"/>
    <mergeCell ref="B27:B28"/>
    <mergeCell ref="C27:C28"/>
    <mergeCell ref="G27:G28"/>
    <mergeCell ref="H27:H28"/>
    <mergeCell ref="A58:A59"/>
    <mergeCell ref="B58:B59"/>
    <mergeCell ref="C58:C59"/>
    <mergeCell ref="G58:G59"/>
    <mergeCell ref="H58:H59"/>
    <mergeCell ref="A31:A35"/>
    <mergeCell ref="B31:B35"/>
    <mergeCell ref="C31:C35"/>
    <mergeCell ref="G31:G35"/>
    <mergeCell ref="H31:H35"/>
    <mergeCell ref="A47:A57"/>
    <mergeCell ref="B47:B57"/>
    <mergeCell ref="C47:C57"/>
    <mergeCell ref="G47:G57"/>
    <mergeCell ref="H47:H57"/>
    <mergeCell ref="A40:A41"/>
    <mergeCell ref="B40:B41"/>
    <mergeCell ref="C40:C41"/>
    <mergeCell ref="G40:G41"/>
    <mergeCell ref="H40:H41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landscape" paperSize="9" scale="55" r:id="rId1"/>
  <rowBreaks count="1" manualBreakCount="1">
    <brk id="28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61"/>
  <sheetViews>
    <sheetView view="pageBreakPreview" zoomScale="78" zoomScaleSheetLayoutView="78" zoomScalePageLayoutView="0" workbookViewId="0" topLeftCell="A1">
      <selection activeCell="B9" sqref="B9:B13"/>
    </sheetView>
  </sheetViews>
  <sheetFormatPr defaultColWidth="9.140625" defaultRowHeight="15"/>
  <cols>
    <col min="1" max="1" width="6.00390625" style="0" customWidth="1"/>
    <col min="2" max="2" width="56.8515625" style="0" customWidth="1"/>
    <col min="3" max="3" width="30.8515625" style="0" customWidth="1"/>
    <col min="4" max="4" width="55.140625" style="0" customWidth="1"/>
    <col min="5" max="5" width="21.140625" style="0" customWidth="1"/>
    <col min="6" max="6" width="21.28125" style="0" customWidth="1"/>
    <col min="7" max="7" width="21.140625" style="0" customWidth="1"/>
    <col min="8" max="8" width="15.57421875" style="0" customWidth="1"/>
  </cols>
  <sheetData>
    <row r="1" spans="1:8" ht="18.75">
      <c r="A1" s="35"/>
      <c r="B1" s="12"/>
      <c r="C1" s="12"/>
      <c r="D1" s="36"/>
      <c r="E1" s="12"/>
      <c r="F1" s="12"/>
      <c r="G1" s="12"/>
      <c r="H1" s="40"/>
    </row>
    <row r="2" spans="1:8" s="247" customFormat="1" ht="18.75">
      <c r="A2" s="241" t="s">
        <v>126</v>
      </c>
      <c r="B2" s="241"/>
      <c r="C2" s="241"/>
      <c r="D2" s="241"/>
      <c r="E2" s="241"/>
      <c r="F2" s="241"/>
      <c r="G2" s="241"/>
      <c r="H2" s="241"/>
    </row>
    <row r="3" spans="1:8" s="247" customFormat="1" ht="18.75">
      <c r="A3" s="240" t="s">
        <v>127</v>
      </c>
      <c r="B3" s="240"/>
      <c r="C3" s="240"/>
      <c r="D3" s="240"/>
      <c r="E3" s="240"/>
      <c r="F3" s="240"/>
      <c r="G3" s="240"/>
      <c r="H3" s="240"/>
    </row>
    <row r="4" spans="1:8" ht="16.5" thickBot="1">
      <c r="A4" s="35"/>
      <c r="B4" s="12"/>
      <c r="C4" s="12"/>
      <c r="D4" s="36"/>
      <c r="E4" s="12"/>
      <c r="F4" s="12"/>
      <c r="G4" s="12"/>
      <c r="H4" s="34"/>
    </row>
    <row r="5" spans="1:8" ht="31.5">
      <c r="A5" s="2" t="s">
        <v>0</v>
      </c>
      <c r="B5" s="3" t="s">
        <v>4</v>
      </c>
      <c r="C5" s="3" t="s">
        <v>5</v>
      </c>
      <c r="D5" s="3" t="s">
        <v>1</v>
      </c>
      <c r="E5" s="3" t="s">
        <v>6</v>
      </c>
      <c r="F5" s="3" t="s">
        <v>7</v>
      </c>
      <c r="G5" s="3" t="s">
        <v>2</v>
      </c>
      <c r="H5" s="4" t="s">
        <v>3</v>
      </c>
    </row>
    <row r="6" spans="1:8" ht="16.5" thickBot="1">
      <c r="A6" s="5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7">
        <v>8</v>
      </c>
    </row>
    <row r="7" spans="1:8" ht="24.75" customHeight="1" thickBot="1">
      <c r="A7" s="8">
        <v>1</v>
      </c>
      <c r="B7" s="9" t="s">
        <v>54</v>
      </c>
      <c r="C7" s="10" t="str">
        <f>'[1]тракторы без топлива'!AF9</f>
        <v>ВА 7311</v>
      </c>
      <c r="D7" s="91" t="s">
        <v>55</v>
      </c>
      <c r="E7" s="92">
        <f>'[1]тракторы без топлива'!AF52+'[1]тракторы без топлива'!AF32</f>
        <v>10.347999366654818</v>
      </c>
      <c r="F7" s="92">
        <f aca="true" t="shared" si="0" ref="F7:F58">ROUND(E7*1.2/10,3)*10</f>
        <v>12.42</v>
      </c>
      <c r="G7" s="10" t="e">
        <f>#REF!</f>
        <v>#REF!</v>
      </c>
      <c r="H7" s="93" t="s">
        <v>10</v>
      </c>
    </row>
    <row r="8" spans="1:8" ht="26.25" customHeight="1" thickBot="1">
      <c r="A8" s="94">
        <v>2</v>
      </c>
      <c r="B8" s="95" t="s">
        <v>54</v>
      </c>
      <c r="C8" s="96" t="str">
        <f>'[1]тракторы без топлива'!AG9</f>
        <v>ВА 8064</v>
      </c>
      <c r="D8" s="97" t="s">
        <v>55</v>
      </c>
      <c r="E8" s="98">
        <f>'[1]тракторы без топлива'!AG52+'[1]тракторы без топлива'!AG32</f>
        <v>12.368189505763592</v>
      </c>
      <c r="F8" s="98">
        <f t="shared" si="0"/>
        <v>14.84</v>
      </c>
      <c r="G8" s="96" t="e">
        <f>#REF!</f>
        <v>#REF!</v>
      </c>
      <c r="H8" s="99" t="s">
        <v>10</v>
      </c>
    </row>
    <row r="9" spans="1:8" ht="19.5" customHeight="1">
      <c r="A9" s="119">
        <v>3</v>
      </c>
      <c r="B9" s="121" t="s">
        <v>57</v>
      </c>
      <c r="C9" s="132" t="str">
        <f>'[1]тракторы без топлива'!AH9</f>
        <v>ВМ 6858</v>
      </c>
      <c r="D9" s="100" t="s">
        <v>98</v>
      </c>
      <c r="E9" s="17">
        <f>'[1]тракторы без топлива'!AH71+'[1]тракторы без топлива'!AH32</f>
        <v>9.42301053545482</v>
      </c>
      <c r="F9" s="17">
        <f t="shared" si="0"/>
        <v>11.31</v>
      </c>
      <c r="G9" s="123" t="e">
        <f>#REF!</f>
        <v>#REF!</v>
      </c>
      <c r="H9" s="135"/>
    </row>
    <row r="10" spans="1:8" ht="20.25" customHeight="1">
      <c r="A10" s="120"/>
      <c r="B10" s="122"/>
      <c r="C10" s="133"/>
      <c r="D10" s="101" t="s">
        <v>99</v>
      </c>
      <c r="E10" s="26">
        <f>'[1]тракторы без топлива'!AH52+'[1]тракторы без топлива'!AH32</f>
        <v>8.83621374665482</v>
      </c>
      <c r="F10" s="19">
        <f t="shared" si="0"/>
        <v>10.600000000000001</v>
      </c>
      <c r="G10" s="124"/>
      <c r="H10" s="136"/>
    </row>
    <row r="11" spans="1:8" ht="18" customHeight="1">
      <c r="A11" s="120"/>
      <c r="B11" s="122"/>
      <c r="C11" s="133"/>
      <c r="D11" s="101" t="s">
        <v>100</v>
      </c>
      <c r="E11" s="26">
        <f>'[1]тракторы без топлива'!AI71+'[1]тракторы без топлива'!AH32</f>
        <v>9.19904229545482</v>
      </c>
      <c r="F11" s="19">
        <f t="shared" si="0"/>
        <v>11.040000000000001</v>
      </c>
      <c r="G11" s="124"/>
      <c r="H11" s="136"/>
    </row>
    <row r="12" spans="1:8" ht="15.75" customHeight="1">
      <c r="A12" s="120"/>
      <c r="B12" s="122"/>
      <c r="C12" s="133"/>
      <c r="D12" s="101" t="s">
        <v>101</v>
      </c>
      <c r="E12" s="26">
        <f>'[1]тракторы без топлива'!AK71+'[1]тракторы без топлива'!AH32</f>
        <v>8.415153455454819</v>
      </c>
      <c r="F12" s="19">
        <f t="shared" si="0"/>
        <v>10.1</v>
      </c>
      <c r="G12" s="124"/>
      <c r="H12" s="136"/>
    </row>
    <row r="13" spans="1:8" ht="19.5" customHeight="1" thickBot="1">
      <c r="A13" s="143"/>
      <c r="B13" s="131"/>
      <c r="C13" s="134"/>
      <c r="D13" s="102" t="s">
        <v>102</v>
      </c>
      <c r="E13" s="21">
        <f>'[1]тракторы без топлива'!AJ71+'[1]тракторы без топлива'!AH32</f>
        <v>10.03892319545482</v>
      </c>
      <c r="F13" s="21">
        <f t="shared" si="0"/>
        <v>12.05</v>
      </c>
      <c r="G13" s="125"/>
      <c r="H13" s="137"/>
    </row>
    <row r="14" spans="1:8" ht="19.5" customHeight="1">
      <c r="A14" s="138">
        <v>4</v>
      </c>
      <c r="B14" s="121" t="s">
        <v>63</v>
      </c>
      <c r="C14" s="123" t="str">
        <f>'[1]тракторы без топлива'!AL9</f>
        <v>ВМ 6857</v>
      </c>
      <c r="D14" s="100" t="s">
        <v>99</v>
      </c>
      <c r="E14" s="17">
        <f>'[1]тракторы без топлива'!AL52+'[1]тракторы без топлива'!AL32</f>
        <v>9.50139941945482</v>
      </c>
      <c r="F14" s="17">
        <f t="shared" si="0"/>
        <v>11.399999999999999</v>
      </c>
      <c r="G14" s="123"/>
      <c r="H14" s="135"/>
    </row>
    <row r="15" spans="1:8" ht="17.25" customHeight="1" thickBot="1">
      <c r="A15" s="139"/>
      <c r="B15" s="131"/>
      <c r="C15" s="125"/>
      <c r="D15" s="102" t="s">
        <v>98</v>
      </c>
      <c r="E15" s="21">
        <f>'[1]тракторы без топлива'!AL71+'[1]тракторы без топлива'!AL32</f>
        <v>9.98293113545482</v>
      </c>
      <c r="F15" s="21">
        <f t="shared" si="0"/>
        <v>11.98</v>
      </c>
      <c r="G15" s="125"/>
      <c r="H15" s="137"/>
    </row>
    <row r="16" spans="1:8" ht="18" customHeight="1">
      <c r="A16" s="147">
        <v>5</v>
      </c>
      <c r="B16" s="121" t="s">
        <v>64</v>
      </c>
      <c r="C16" s="123" t="str">
        <f>'[1]тракторы без топлива'!C9</f>
        <v>ВВ 0898-2 </v>
      </c>
      <c r="D16" s="100" t="s">
        <v>99</v>
      </c>
      <c r="E16" s="22">
        <f>'[1]тракторы без топлива'!C52+'[1]тракторы без топлива'!C32</f>
        <v>9.321362735454821</v>
      </c>
      <c r="F16" s="17">
        <f t="shared" si="0"/>
        <v>11.19</v>
      </c>
      <c r="G16" s="214" t="e">
        <f>#REF!</f>
        <v>#REF!</v>
      </c>
      <c r="H16" s="216"/>
    </row>
    <row r="17" spans="1:8" ht="20.25" customHeight="1" thickBot="1">
      <c r="A17" s="155"/>
      <c r="B17" s="131"/>
      <c r="C17" s="125"/>
      <c r="D17" s="102" t="s">
        <v>98</v>
      </c>
      <c r="E17" s="24">
        <f>'[1]тракторы без топлива'!C71+'[1]тракторы без топлива'!C32</f>
        <v>9.713307155454821</v>
      </c>
      <c r="F17" s="21">
        <f t="shared" si="0"/>
        <v>11.66</v>
      </c>
      <c r="G17" s="215"/>
      <c r="H17" s="217"/>
    </row>
    <row r="18" spans="1:8" ht="17.25" customHeight="1">
      <c r="A18" s="209">
        <v>6</v>
      </c>
      <c r="B18" s="122" t="s">
        <v>65</v>
      </c>
      <c r="C18" s="124" t="str">
        <f>'[1]тракторы без топлива'!D9</f>
        <v>ВА 4556</v>
      </c>
      <c r="D18" s="103" t="s">
        <v>99</v>
      </c>
      <c r="E18" s="104">
        <f>'[1]тракторы без топлива'!D52+'[1]тракторы без топлива'!D32</f>
        <v>9.907695069740535</v>
      </c>
      <c r="F18" s="105">
        <f t="shared" si="0"/>
        <v>11.89</v>
      </c>
      <c r="G18" s="133" t="e">
        <f>#REF!</f>
        <v>#REF!</v>
      </c>
      <c r="H18" s="136"/>
    </row>
    <row r="19" spans="1:8" ht="19.5" customHeight="1">
      <c r="A19" s="144"/>
      <c r="B19" s="122"/>
      <c r="C19" s="124"/>
      <c r="D19" s="101" t="s">
        <v>101</v>
      </c>
      <c r="E19" s="27">
        <f>'[1]тракторы без топлива'!D71+'[1]тракторы без топлива'!D32</f>
        <v>9.235790349740535</v>
      </c>
      <c r="F19" s="19">
        <f t="shared" si="0"/>
        <v>11.080000000000002</v>
      </c>
      <c r="G19" s="133"/>
      <c r="H19" s="136"/>
    </row>
    <row r="20" spans="1:8" ht="15.75" customHeight="1" thickBot="1">
      <c r="A20" s="139"/>
      <c r="B20" s="131"/>
      <c r="C20" s="125"/>
      <c r="D20" s="102" t="s">
        <v>103</v>
      </c>
      <c r="E20" s="24">
        <f>'[1]тракторы без топлива'!E71+'[1]тракторы без топлива'!D32</f>
        <v>10.355631549740536</v>
      </c>
      <c r="F20" s="21">
        <f t="shared" si="0"/>
        <v>12.430000000000001</v>
      </c>
      <c r="G20" s="134"/>
      <c r="H20" s="137"/>
    </row>
    <row r="21" spans="1:8" ht="16.5" customHeight="1">
      <c r="A21" s="145">
        <v>7</v>
      </c>
      <c r="B21" s="121" t="s">
        <v>64</v>
      </c>
      <c r="C21" s="124" t="str">
        <f>'[1]тракторы без топлива'!F9</f>
        <v>ВМ 1799</v>
      </c>
      <c r="D21" s="106" t="s">
        <v>99</v>
      </c>
      <c r="E21" s="23">
        <f>'[1]тракторы без топлива'!F52+'[1]тракторы без топлива'!F32</f>
        <v>9.38045656985482</v>
      </c>
      <c r="F21" s="26">
        <f t="shared" si="0"/>
        <v>11.259999999999998</v>
      </c>
      <c r="G21" s="210" t="e">
        <f>#REF!</f>
        <v>#REF!</v>
      </c>
      <c r="H21" s="212"/>
    </row>
    <row r="22" spans="1:8" ht="21" customHeight="1" thickBot="1">
      <c r="A22" s="144"/>
      <c r="B22" s="122"/>
      <c r="C22" s="124"/>
      <c r="D22" s="101" t="s">
        <v>98</v>
      </c>
      <c r="E22" s="27">
        <f>'[1]тракторы без топлива'!F71+'[1]тракторы без топлива'!F32</f>
        <v>9.534994655454819</v>
      </c>
      <c r="F22" s="26">
        <f t="shared" si="0"/>
        <v>11.44</v>
      </c>
      <c r="G22" s="211"/>
      <c r="H22" s="213"/>
    </row>
    <row r="23" spans="1:8" ht="17.25" customHeight="1" thickBot="1">
      <c r="A23" s="8">
        <v>8</v>
      </c>
      <c r="B23" s="9" t="s">
        <v>68</v>
      </c>
      <c r="C23" s="10" t="str">
        <f>'[1]тракторы без топлива'!G9</f>
        <v>ВВ 7022-2</v>
      </c>
      <c r="D23" s="91" t="s">
        <v>104</v>
      </c>
      <c r="E23" s="107">
        <f>'[1]тракторы без топлива'!G52+'[1]тракторы без топлива'!G32</f>
        <v>12.66454228130645</v>
      </c>
      <c r="F23" s="92">
        <f t="shared" si="0"/>
        <v>15.2</v>
      </c>
      <c r="G23" s="11" t="e">
        <f>#REF!</f>
        <v>#REF!</v>
      </c>
      <c r="H23" s="93"/>
    </row>
    <row r="24" spans="1:8" ht="19.5" customHeight="1" thickBot="1">
      <c r="A24" s="138">
        <v>9</v>
      </c>
      <c r="B24" s="121" t="s">
        <v>70</v>
      </c>
      <c r="C24" s="123" t="str">
        <f>'[1]тракторы без топлива'!H9</f>
        <v>ВВ 1908-2</v>
      </c>
      <c r="D24" s="91" t="s">
        <v>99</v>
      </c>
      <c r="E24" s="22">
        <f>'[1]тракторы без топлива'!H52+'[1]тракторы без топлива'!H32</f>
        <v>12.85196090416359</v>
      </c>
      <c r="F24" s="17">
        <f t="shared" si="0"/>
        <v>15.42</v>
      </c>
      <c r="G24" s="203" t="e">
        <f>#REF!</f>
        <v>#REF!</v>
      </c>
      <c r="H24" s="205"/>
    </row>
    <row r="25" spans="1:8" ht="20.25" customHeight="1" thickBot="1">
      <c r="A25" s="139"/>
      <c r="B25" s="131"/>
      <c r="C25" s="125"/>
      <c r="D25" s="102" t="s">
        <v>105</v>
      </c>
      <c r="E25" s="24">
        <f>'[1]тракторы без топлива'!H71+'[1]тракторы без топлива'!H32</f>
        <v>10.83624674416359</v>
      </c>
      <c r="F25" s="21">
        <f t="shared" si="0"/>
        <v>13</v>
      </c>
      <c r="G25" s="204"/>
      <c r="H25" s="206"/>
    </row>
    <row r="26" spans="1:8" ht="19.5" customHeight="1" thickBot="1">
      <c r="A26" s="119">
        <v>10</v>
      </c>
      <c r="B26" s="200" t="s">
        <v>72</v>
      </c>
      <c r="C26" s="132" t="str">
        <f>'[1]тракторы без топлива'!I9</f>
        <v>АВ 5507-2</v>
      </c>
      <c r="D26" s="91" t="s">
        <v>99</v>
      </c>
      <c r="E26" s="22">
        <f>'[1]тракторы без топлива'!I52+'[1]тракторы без топлива'!I32</f>
        <v>10.130746788163592</v>
      </c>
      <c r="F26" s="17">
        <f t="shared" si="0"/>
        <v>12.16</v>
      </c>
      <c r="G26" s="132" t="e">
        <f>#REF!</f>
        <v>#REF!</v>
      </c>
      <c r="H26" s="135"/>
    </row>
    <row r="27" spans="1:8" ht="19.5" customHeight="1" thickBot="1">
      <c r="A27" s="143"/>
      <c r="B27" s="202"/>
      <c r="C27" s="134"/>
      <c r="D27" s="102" t="s">
        <v>105</v>
      </c>
      <c r="E27" s="24">
        <f>'[1]тракторы без топлива'!I71+'[1]тракторы без топлива'!I32</f>
        <v>9.38045318416359</v>
      </c>
      <c r="F27" s="21">
        <f t="shared" si="0"/>
        <v>11.259999999999998</v>
      </c>
      <c r="G27" s="134"/>
      <c r="H27" s="137"/>
    </row>
    <row r="28" spans="1:8" ht="21.75" customHeight="1" thickBot="1">
      <c r="A28" s="119">
        <v>11</v>
      </c>
      <c r="B28" s="200" t="s">
        <v>73</v>
      </c>
      <c r="C28" s="132" t="str">
        <f>'[1]тракторы без топлива'!J9</f>
        <v>ВВ 5315-2</v>
      </c>
      <c r="D28" s="91" t="s">
        <v>99</v>
      </c>
      <c r="E28" s="22">
        <f>'[1]тракторы без топлива'!J52+'[1]тракторы без топлива'!J32</f>
        <v>14.294467869740533</v>
      </c>
      <c r="F28" s="17">
        <f t="shared" si="0"/>
        <v>17.150000000000002</v>
      </c>
      <c r="G28" s="132" t="e">
        <f>#REF!</f>
        <v>#REF!</v>
      </c>
      <c r="H28" s="135"/>
    </row>
    <row r="29" spans="1:8" ht="33.75" customHeight="1" thickBot="1">
      <c r="A29" s="143"/>
      <c r="B29" s="202"/>
      <c r="C29" s="134"/>
      <c r="D29" s="102" t="s">
        <v>106</v>
      </c>
      <c r="E29" s="24">
        <f>'[1]тракторы без топлива'!J71+'[1]тракторы без топлива'!J32</f>
        <v>13.846531389740534</v>
      </c>
      <c r="F29" s="21">
        <f t="shared" si="0"/>
        <v>16.619999999999997</v>
      </c>
      <c r="G29" s="134"/>
      <c r="H29" s="137"/>
    </row>
    <row r="30" spans="1:8" ht="19.5" customHeight="1" thickBot="1">
      <c r="A30" s="138">
        <v>12</v>
      </c>
      <c r="B30" s="121" t="s">
        <v>75</v>
      </c>
      <c r="C30" s="123" t="str">
        <f>'[1]тракторы без топлива'!K9</f>
        <v>ВА 4575</v>
      </c>
      <c r="D30" s="91" t="s">
        <v>99</v>
      </c>
      <c r="E30" s="22">
        <f>'[1]тракторы без топлива'!K52+'[1]тракторы без топлива'!K32</f>
        <v>10.04422185545482</v>
      </c>
      <c r="F30" s="17">
        <f t="shared" si="0"/>
        <v>12.05</v>
      </c>
      <c r="G30" s="132" t="e">
        <f>#REF!</f>
        <v>#REF!</v>
      </c>
      <c r="H30" s="135"/>
    </row>
    <row r="31" spans="1:8" ht="34.5" customHeight="1" thickBot="1">
      <c r="A31" s="145"/>
      <c r="B31" s="207"/>
      <c r="C31" s="124"/>
      <c r="D31" s="106" t="s">
        <v>106</v>
      </c>
      <c r="E31" s="23">
        <f>'[1]тракторы без топлива'!K71+'[1]тракторы без топлива'!K32</f>
        <v>9.54029331545482</v>
      </c>
      <c r="F31" s="19">
        <f t="shared" si="0"/>
        <v>11.45</v>
      </c>
      <c r="G31" s="133"/>
      <c r="H31" s="136"/>
    </row>
    <row r="32" spans="1:8" ht="16.5" customHeight="1" thickBot="1">
      <c r="A32" s="145"/>
      <c r="B32" s="207"/>
      <c r="C32" s="124"/>
      <c r="D32" s="91" t="s">
        <v>101</v>
      </c>
      <c r="E32" s="23">
        <f>'[1]тракторы без топлива'!L71+'[1]тракторы без топлива'!K32</f>
        <v>9.37231713545482</v>
      </c>
      <c r="F32" s="19">
        <f t="shared" si="0"/>
        <v>11.25</v>
      </c>
      <c r="G32" s="133"/>
      <c r="H32" s="136"/>
    </row>
    <row r="33" spans="1:8" ht="19.5" customHeight="1" thickBot="1">
      <c r="A33" s="145"/>
      <c r="B33" s="207"/>
      <c r="C33" s="124"/>
      <c r="D33" s="91" t="s">
        <v>107</v>
      </c>
      <c r="E33" s="23">
        <f>'[1]тракторы без топлива'!M71+'[1]тракторы без топлива'!K32</f>
        <v>10.660134515454821</v>
      </c>
      <c r="F33" s="19">
        <f t="shared" si="0"/>
        <v>12.79</v>
      </c>
      <c r="G33" s="133"/>
      <c r="H33" s="136"/>
    </row>
    <row r="34" spans="1:8" ht="21" customHeight="1" thickBot="1">
      <c r="A34" s="139"/>
      <c r="B34" s="208"/>
      <c r="C34" s="125"/>
      <c r="D34" s="91" t="s">
        <v>108</v>
      </c>
      <c r="E34" s="24">
        <f>'[1]тракторы без топлива'!N71+'[1]тракторы без топлива'!K32</f>
        <v>10.492158335454821</v>
      </c>
      <c r="F34" s="21">
        <f t="shared" si="0"/>
        <v>12.59</v>
      </c>
      <c r="G34" s="134"/>
      <c r="H34" s="137"/>
    </row>
    <row r="35" spans="1:8" ht="17.25" customHeight="1" thickBot="1">
      <c r="A35" s="8">
        <v>13</v>
      </c>
      <c r="B35" s="108" t="s">
        <v>78</v>
      </c>
      <c r="C35" s="11" t="str">
        <f>'[1]тракторы без топлива'!O9</f>
        <v>ВМ 6860</v>
      </c>
      <c r="D35" s="91" t="s">
        <v>109</v>
      </c>
      <c r="E35" s="107">
        <f>'[1]тракторы без топлива'!O52+'[1]тракторы без топлива'!O32</f>
        <v>10.130746788163592</v>
      </c>
      <c r="F35" s="92">
        <f t="shared" si="0"/>
        <v>12.16</v>
      </c>
      <c r="G35" s="11" t="e">
        <f>#REF!</f>
        <v>#REF!</v>
      </c>
      <c r="H35" s="93"/>
    </row>
    <row r="36" spans="1:8" ht="19.5" customHeight="1" thickBot="1">
      <c r="A36" s="209">
        <v>14</v>
      </c>
      <c r="B36" s="201" t="s">
        <v>80</v>
      </c>
      <c r="C36" s="133" t="str">
        <f>'[1]тракторы без топлива'!P9</f>
        <v>ВЕ 0499-2</v>
      </c>
      <c r="D36" s="91" t="s">
        <v>99</v>
      </c>
      <c r="E36" s="104">
        <f>'[1]тракторы без топлива'!P52+'[1]тракторы без топлива'!P32</f>
        <v>11.168016498311964</v>
      </c>
      <c r="F36" s="98">
        <f t="shared" si="0"/>
        <v>13.4</v>
      </c>
      <c r="G36" s="133" t="e">
        <f>#REF!</f>
        <v>#REF!</v>
      </c>
      <c r="H36" s="136"/>
    </row>
    <row r="37" spans="1:8" ht="21" customHeight="1" thickBot="1">
      <c r="A37" s="139"/>
      <c r="B37" s="202"/>
      <c r="C37" s="134"/>
      <c r="D37" s="102" t="s">
        <v>105</v>
      </c>
      <c r="E37" s="24">
        <f>'[1]тракторы без топлива'!P71+'[1]тракторы без топлива'!P32</f>
        <v>10.664087958311963</v>
      </c>
      <c r="F37" s="21">
        <f t="shared" si="0"/>
        <v>12.8</v>
      </c>
      <c r="G37" s="134"/>
      <c r="H37" s="137"/>
    </row>
    <row r="38" spans="1:8" ht="16.5" thickBot="1">
      <c r="A38" s="8">
        <v>15</v>
      </c>
      <c r="B38" s="108" t="s">
        <v>81</v>
      </c>
      <c r="C38" s="11" t="str">
        <f>'[1]тракторы без топлива'!Q9</f>
        <v>ВЦ 3561</v>
      </c>
      <c r="D38" s="109" t="s">
        <v>79</v>
      </c>
      <c r="E38" s="107">
        <f>'[1]тракторы без топлива'!Q52+'[1]тракторы без топлива'!Q32</f>
        <v>9.927036301169107</v>
      </c>
      <c r="F38" s="92">
        <f t="shared" si="0"/>
        <v>11.91</v>
      </c>
      <c r="G38" s="11" t="e">
        <f>#REF!</f>
        <v>#REF!</v>
      </c>
      <c r="H38" s="93"/>
    </row>
    <row r="39" spans="1:8" ht="18" customHeight="1" thickBot="1">
      <c r="A39" s="138">
        <v>16</v>
      </c>
      <c r="B39" s="121" t="s">
        <v>82</v>
      </c>
      <c r="C39" s="123" t="str">
        <f>'[1]тракторы без топлива'!R9</f>
        <v>БЯ 6097</v>
      </c>
      <c r="D39" s="91" t="s">
        <v>99</v>
      </c>
      <c r="E39" s="22">
        <f>'[1]тракторы без топлива'!R52+'[1]тракторы без топлива'!R32</f>
        <v>10.130746788163592</v>
      </c>
      <c r="F39" s="29">
        <f t="shared" si="0"/>
        <v>12.16</v>
      </c>
      <c r="G39" s="203" t="e">
        <f>#REF!</f>
        <v>#REF!</v>
      </c>
      <c r="H39" s="205"/>
    </row>
    <row r="40" spans="1:8" ht="18" customHeight="1" thickBot="1">
      <c r="A40" s="139"/>
      <c r="B40" s="131"/>
      <c r="C40" s="125"/>
      <c r="D40" s="102" t="s">
        <v>105</v>
      </c>
      <c r="E40" s="24">
        <f>'[1]тракторы без топлива'!R71+'[1]тракторы без топлива'!R32</f>
        <v>9.38045318416359</v>
      </c>
      <c r="F40" s="21">
        <f t="shared" si="0"/>
        <v>11.259999999999998</v>
      </c>
      <c r="G40" s="204"/>
      <c r="H40" s="206"/>
    </row>
    <row r="41" spans="1:8" ht="16.5" thickBot="1">
      <c r="A41" s="8">
        <v>17</v>
      </c>
      <c r="B41" s="108" t="s">
        <v>83</v>
      </c>
      <c r="C41" s="11" t="str">
        <f>'[1]тракторы без топлива'!S9</f>
        <v>ВВ 7010-2</v>
      </c>
      <c r="D41" s="109" t="s">
        <v>79</v>
      </c>
      <c r="E41" s="107">
        <f>'[1]тракторы без топлива'!S52+'[1]тракторы без топлива'!S32</f>
        <v>8.03133253948026</v>
      </c>
      <c r="F41" s="92">
        <f t="shared" si="0"/>
        <v>9.64</v>
      </c>
      <c r="G41" s="11" t="e">
        <f>#REF!</f>
        <v>#REF!</v>
      </c>
      <c r="H41" s="93"/>
    </row>
    <row r="42" spans="1:8" ht="16.5" thickBot="1">
      <c r="A42" s="8">
        <v>18</v>
      </c>
      <c r="B42" s="108" t="s">
        <v>84</v>
      </c>
      <c r="C42" s="11" t="str">
        <f>'[1]тракторы без топлива'!T9</f>
        <v>ВМ 6859</v>
      </c>
      <c r="D42" s="109" t="s">
        <v>79</v>
      </c>
      <c r="E42" s="107">
        <f>'[1]тракторы без топлива'!T52+'[1]тракторы без топлива'!T32</f>
        <v>6.58001834428026</v>
      </c>
      <c r="F42" s="92">
        <f t="shared" si="0"/>
        <v>7.9</v>
      </c>
      <c r="G42" s="11" t="e">
        <f>#REF!</f>
        <v>#REF!</v>
      </c>
      <c r="H42" s="93"/>
    </row>
    <row r="43" spans="1:8" ht="21.75" customHeight="1" thickBot="1">
      <c r="A43" s="119">
        <v>19</v>
      </c>
      <c r="B43" s="200" t="s">
        <v>85</v>
      </c>
      <c r="C43" s="132" t="str">
        <f>'[1]тракторы без топлива'!U9</f>
        <v>ВА 2393</v>
      </c>
      <c r="D43" s="91" t="s">
        <v>99</v>
      </c>
      <c r="E43" s="22">
        <f>'[1]тракторы без топлива'!U52+'[1]тракторы без топлива'!U32</f>
        <v>6.40155389548026</v>
      </c>
      <c r="F43" s="17">
        <f t="shared" si="0"/>
        <v>7.68</v>
      </c>
      <c r="G43" s="132" t="e">
        <f>#REF!</f>
        <v>#REF!</v>
      </c>
      <c r="H43" s="135"/>
    </row>
    <row r="44" spans="1:8" ht="18.75" customHeight="1" thickBot="1">
      <c r="A44" s="120"/>
      <c r="B44" s="201"/>
      <c r="C44" s="133"/>
      <c r="D44" s="91" t="s">
        <v>110</v>
      </c>
      <c r="E44" s="23">
        <f>'[1]тракторы без топлива'!U71+'[1]тракторы без топлива'!U32</f>
        <v>6.52282450348026</v>
      </c>
      <c r="F44" s="19">
        <f t="shared" si="0"/>
        <v>7.83</v>
      </c>
      <c r="G44" s="133"/>
      <c r="H44" s="136"/>
    </row>
    <row r="45" spans="1:8" ht="16.5" thickBot="1">
      <c r="A45" s="143"/>
      <c r="B45" s="202"/>
      <c r="C45" s="134"/>
      <c r="D45" s="91" t="s">
        <v>111</v>
      </c>
      <c r="E45" s="24">
        <f>'[1]тракторы без топлива'!V71+'[1]тракторы без топлива'!U32</f>
        <v>6.62388334348026</v>
      </c>
      <c r="F45" s="21">
        <f t="shared" si="0"/>
        <v>7.95</v>
      </c>
      <c r="G45" s="134"/>
      <c r="H45" s="137"/>
    </row>
    <row r="46" spans="1:8" ht="20.25" customHeight="1" thickBot="1">
      <c r="A46" s="119">
        <v>20</v>
      </c>
      <c r="B46" s="200" t="s">
        <v>88</v>
      </c>
      <c r="C46" s="132" t="str">
        <f>'[1]тракторы без топлива'!W9</f>
        <v>ВВ 1907-2</v>
      </c>
      <c r="D46" s="91" t="s">
        <v>99</v>
      </c>
      <c r="E46" s="22">
        <f>'[1]тракторы без топлива'!W52+'[1]тракторы без топлива'!W32</f>
        <v>7.874895146337403</v>
      </c>
      <c r="F46" s="17">
        <f t="shared" si="0"/>
        <v>9.45</v>
      </c>
      <c r="G46" s="132" t="e">
        <f>#REF!</f>
        <v>#REF!</v>
      </c>
      <c r="H46" s="135"/>
    </row>
    <row r="47" spans="1:8" ht="21.75" customHeight="1">
      <c r="A47" s="120"/>
      <c r="B47" s="201"/>
      <c r="C47" s="133"/>
      <c r="D47" s="106" t="s">
        <v>101</v>
      </c>
      <c r="E47" s="23">
        <f>'[1]тракторы без топлива'!W71+'[1]тракторы без топлива'!W32</f>
        <v>8.322831626337404</v>
      </c>
      <c r="F47" s="19">
        <f t="shared" si="0"/>
        <v>9.99</v>
      </c>
      <c r="G47" s="133"/>
      <c r="H47" s="136"/>
    </row>
    <row r="48" spans="1:8" ht="21.75" customHeight="1">
      <c r="A48" s="120"/>
      <c r="B48" s="201"/>
      <c r="C48" s="133"/>
      <c r="D48" s="106" t="s">
        <v>105</v>
      </c>
      <c r="E48" s="23">
        <f>'[1]тракторы без топлива'!X71+'[1]тракторы без топлива'!W32</f>
        <v>7.6509269063374035</v>
      </c>
      <c r="F48" s="19">
        <f t="shared" si="0"/>
        <v>9.18</v>
      </c>
      <c r="G48" s="133"/>
      <c r="H48" s="136"/>
    </row>
    <row r="49" spans="1:8" ht="19.5" customHeight="1">
      <c r="A49" s="120"/>
      <c r="B49" s="201"/>
      <c r="C49" s="133"/>
      <c r="D49" s="106" t="s">
        <v>100</v>
      </c>
      <c r="E49" s="23">
        <f>'[1]тракторы без топлива'!Y71+'[1]тракторы без топлива'!W32</f>
        <v>8.546799866337404</v>
      </c>
      <c r="F49" s="19">
        <f t="shared" si="0"/>
        <v>10.26</v>
      </c>
      <c r="G49" s="133"/>
      <c r="H49" s="136"/>
    </row>
    <row r="50" spans="1:8" ht="18.75" customHeight="1">
      <c r="A50" s="120"/>
      <c r="B50" s="201"/>
      <c r="C50" s="133"/>
      <c r="D50" s="106" t="s">
        <v>102</v>
      </c>
      <c r="E50" s="23">
        <f>'[1]тракторы без топлива'!Z71+'[1]тракторы без топлива'!W32</f>
        <v>8.770768106337403</v>
      </c>
      <c r="F50" s="19">
        <f t="shared" si="0"/>
        <v>10.52</v>
      </c>
      <c r="G50" s="133"/>
      <c r="H50" s="136"/>
    </row>
    <row r="51" spans="1:8" ht="35.25" customHeight="1">
      <c r="A51" s="120"/>
      <c r="B51" s="201"/>
      <c r="C51" s="133"/>
      <c r="D51" s="106" t="s">
        <v>112</v>
      </c>
      <c r="E51" s="23">
        <f>'[1]тракторы без топлива'!AA71+'[1]тракторы без топлива'!W32</f>
        <v>8.546799866337404</v>
      </c>
      <c r="F51" s="19">
        <f t="shared" si="0"/>
        <v>10.26</v>
      </c>
      <c r="G51" s="133"/>
      <c r="H51" s="136"/>
    </row>
    <row r="52" spans="1:8" ht="33.75" customHeight="1">
      <c r="A52" s="120"/>
      <c r="B52" s="201"/>
      <c r="C52" s="133"/>
      <c r="D52" s="106" t="s">
        <v>113</v>
      </c>
      <c r="E52" s="23">
        <f>'[1]тракторы без топлива'!AA71+'[1]тракторы без топлива'!W32</f>
        <v>8.546799866337404</v>
      </c>
      <c r="F52" s="19">
        <f t="shared" si="0"/>
        <v>10.26</v>
      </c>
      <c r="G52" s="133"/>
      <c r="H52" s="136"/>
    </row>
    <row r="53" spans="1:8" ht="35.25" customHeight="1">
      <c r="A53" s="120"/>
      <c r="B53" s="201"/>
      <c r="C53" s="133"/>
      <c r="D53" s="106" t="s">
        <v>114</v>
      </c>
      <c r="E53" s="23">
        <f>'[1]тракторы без топлива'!AA71+'[1]тракторы без топлива'!W32</f>
        <v>8.546799866337404</v>
      </c>
      <c r="F53" s="19">
        <f t="shared" si="0"/>
        <v>10.26</v>
      </c>
      <c r="G53" s="133"/>
      <c r="H53" s="136"/>
    </row>
    <row r="54" spans="1:8" ht="18.75" customHeight="1">
      <c r="A54" s="120"/>
      <c r="B54" s="201"/>
      <c r="C54" s="133"/>
      <c r="D54" s="106" t="s">
        <v>115</v>
      </c>
      <c r="E54" s="23">
        <f>'[1]тракторы без топлива'!AB71+'[1]тракторы без топлива'!W32</f>
        <v>8.378823686337403</v>
      </c>
      <c r="F54" s="19">
        <f t="shared" si="0"/>
        <v>10.049999999999999</v>
      </c>
      <c r="G54" s="133"/>
      <c r="H54" s="136"/>
    </row>
    <row r="55" spans="1:8" ht="34.5" customHeight="1">
      <c r="A55" s="120"/>
      <c r="B55" s="201"/>
      <c r="C55" s="133"/>
      <c r="D55" s="106" t="s">
        <v>116</v>
      </c>
      <c r="E55" s="23">
        <f>'[1]тракторы без топлива'!AC71+'[1]тракторы без топлива'!W32</f>
        <v>8.714776046337404</v>
      </c>
      <c r="F55" s="19">
        <f t="shared" si="0"/>
        <v>10.46</v>
      </c>
      <c r="G55" s="133"/>
      <c r="H55" s="136"/>
    </row>
    <row r="56" spans="1:8" ht="20.25" customHeight="1" thickBot="1">
      <c r="A56" s="143"/>
      <c r="B56" s="202"/>
      <c r="C56" s="134"/>
      <c r="D56" s="102" t="s">
        <v>117</v>
      </c>
      <c r="E56" s="24">
        <f>'[1]тракторы без топлива'!AD71+'[1]тракторы без топлива'!W32</f>
        <v>8.434815746337403</v>
      </c>
      <c r="F56" s="21">
        <f t="shared" si="0"/>
        <v>10.120000000000001</v>
      </c>
      <c r="G56" s="134"/>
      <c r="H56" s="137"/>
    </row>
    <row r="57" spans="1:8" ht="16.5" customHeight="1">
      <c r="A57" s="120">
        <v>21</v>
      </c>
      <c r="B57" s="201" t="s">
        <v>96</v>
      </c>
      <c r="C57" s="133" t="str">
        <f>'[1]тракторы без топлива'!AE9</f>
        <v>ВВ 7024-2</v>
      </c>
      <c r="D57" s="103" t="s">
        <v>118</v>
      </c>
      <c r="E57" s="104">
        <f>'[1]тракторы без топлива'!AE52+'[1]тракторы без топлива'!AE32</f>
        <v>15.191452995592163</v>
      </c>
      <c r="F57" s="105">
        <f t="shared" si="0"/>
        <v>18.23</v>
      </c>
      <c r="G57" s="133" t="e">
        <f>#REF!</f>
        <v>#REF!</v>
      </c>
      <c r="H57" s="136"/>
    </row>
    <row r="58" spans="1:8" ht="20.25" customHeight="1" thickBot="1">
      <c r="A58" s="143"/>
      <c r="B58" s="202"/>
      <c r="C58" s="134"/>
      <c r="D58" s="102" t="s">
        <v>105</v>
      </c>
      <c r="E58" s="24">
        <f>'[1]тракторы без топлива'!AE71+'[1]тракторы без топлива'!AE32</f>
        <v>12.167881755592163</v>
      </c>
      <c r="F58" s="21">
        <f t="shared" si="0"/>
        <v>14.6</v>
      </c>
      <c r="G58" s="134"/>
      <c r="H58" s="137"/>
    </row>
    <row r="59" spans="1:8" ht="15.75">
      <c r="A59" s="34"/>
      <c r="B59" s="34"/>
      <c r="C59" s="34"/>
      <c r="D59" s="34"/>
      <c r="E59" s="34"/>
      <c r="F59" s="34"/>
      <c r="G59" s="34"/>
      <c r="H59" s="34"/>
    </row>
    <row r="60" spans="1:8" ht="15.75">
      <c r="A60" s="34"/>
      <c r="B60" s="34"/>
      <c r="C60" s="34"/>
      <c r="G60" s="34"/>
      <c r="H60" s="34"/>
    </row>
    <row r="61" spans="1:8" ht="15.75">
      <c r="A61" s="34"/>
      <c r="B61" s="34"/>
      <c r="C61" s="34"/>
      <c r="D61" s="34"/>
      <c r="E61" s="34"/>
      <c r="F61" s="34"/>
      <c r="G61" s="34"/>
      <c r="H61" s="34"/>
    </row>
  </sheetData>
  <sheetProtection/>
  <mergeCells count="72">
    <mergeCell ref="G14:G15"/>
    <mergeCell ref="H14:H15"/>
    <mergeCell ref="A18:A20"/>
    <mergeCell ref="B18:B20"/>
    <mergeCell ref="C18:C20"/>
    <mergeCell ref="G18:G20"/>
    <mergeCell ref="H18:H20"/>
    <mergeCell ref="G9:G13"/>
    <mergeCell ref="H9:H13"/>
    <mergeCell ref="A14:A15"/>
    <mergeCell ref="B14:B15"/>
    <mergeCell ref="C14:C15"/>
    <mergeCell ref="A24:A25"/>
    <mergeCell ref="B24:B25"/>
    <mergeCell ref="C24:C25"/>
    <mergeCell ref="G24:G25"/>
    <mergeCell ref="H24:H25"/>
    <mergeCell ref="A2:H2"/>
    <mergeCell ref="A3:H3"/>
    <mergeCell ref="A9:A13"/>
    <mergeCell ref="B9:B13"/>
    <mergeCell ref="C9:C13"/>
    <mergeCell ref="A28:A29"/>
    <mergeCell ref="B28:B29"/>
    <mergeCell ref="C28:C29"/>
    <mergeCell ref="G28:G29"/>
    <mergeCell ref="H28:H29"/>
    <mergeCell ref="A16:A17"/>
    <mergeCell ref="B16:B17"/>
    <mergeCell ref="C16:C17"/>
    <mergeCell ref="G16:G17"/>
    <mergeCell ref="H16:H17"/>
    <mergeCell ref="A36:A37"/>
    <mergeCell ref="B36:B37"/>
    <mergeCell ref="C36:C37"/>
    <mergeCell ref="G36:G37"/>
    <mergeCell ref="H36:H37"/>
    <mergeCell ref="A21:A22"/>
    <mergeCell ref="B21:B22"/>
    <mergeCell ref="C21:C22"/>
    <mergeCell ref="G21:G22"/>
    <mergeCell ref="H21:H22"/>
    <mergeCell ref="A43:A45"/>
    <mergeCell ref="B43:B45"/>
    <mergeCell ref="C43:C45"/>
    <mergeCell ref="G43:G45"/>
    <mergeCell ref="H43:H45"/>
    <mergeCell ref="A26:A27"/>
    <mergeCell ref="B26:B27"/>
    <mergeCell ref="C26:C27"/>
    <mergeCell ref="G26:G27"/>
    <mergeCell ref="H26:H27"/>
    <mergeCell ref="A57:A58"/>
    <mergeCell ref="B57:B58"/>
    <mergeCell ref="C57:C58"/>
    <mergeCell ref="G57:G58"/>
    <mergeCell ref="H57:H58"/>
    <mergeCell ref="A30:A34"/>
    <mergeCell ref="B30:B34"/>
    <mergeCell ref="C30:C34"/>
    <mergeCell ref="G30:G34"/>
    <mergeCell ref="H30:H34"/>
    <mergeCell ref="A46:A56"/>
    <mergeCell ref="B46:B56"/>
    <mergeCell ref="C46:C56"/>
    <mergeCell ref="G46:G56"/>
    <mergeCell ref="H46:H56"/>
    <mergeCell ref="A39:A40"/>
    <mergeCell ref="B39:B40"/>
    <mergeCell ref="C39:C40"/>
    <mergeCell ref="G39:G40"/>
    <mergeCell ref="H39:H40"/>
  </mergeCells>
  <printOptions/>
  <pageMargins left="0.7086614173228347" right="0.7086614173228347" top="0.7480314960629921" bottom="0" header="0.31496062992125984" footer="0.31496062992125984"/>
  <pageSetup horizontalDpi="600" verticalDpi="600" orientation="landscape" paperSize="9" scale="56" r:id="rId1"/>
  <rowBreaks count="1" manualBreakCount="1">
    <brk id="34" min="1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82"/>
  <sheetViews>
    <sheetView tabSelected="1" view="pageBreakPreview" zoomScale="93" zoomScaleSheetLayoutView="93" zoomScalePageLayoutView="0" workbookViewId="0" topLeftCell="A67">
      <selection activeCell="D5" sqref="D5"/>
    </sheetView>
  </sheetViews>
  <sheetFormatPr defaultColWidth="9.140625" defaultRowHeight="15"/>
  <cols>
    <col min="1" max="1" width="6.00390625" style="0" customWidth="1"/>
    <col min="2" max="2" width="45.57421875" style="0" customWidth="1"/>
    <col min="3" max="3" width="19.140625" style="0" customWidth="1"/>
    <col min="4" max="4" width="33.140625" style="0" customWidth="1"/>
    <col min="5" max="5" width="21.140625" style="0" customWidth="1"/>
    <col min="6" max="6" width="21.28125" style="0" customWidth="1"/>
    <col min="7" max="7" width="21.140625" style="0" customWidth="1"/>
    <col min="8" max="8" width="15.57421875" style="0" customWidth="1"/>
  </cols>
  <sheetData>
    <row r="1" spans="1:8" ht="18.75">
      <c r="A1" s="37"/>
      <c r="B1" s="38"/>
      <c r="C1" s="38"/>
      <c r="D1" s="39"/>
      <c r="E1" s="38"/>
      <c r="F1" s="38"/>
      <c r="G1" s="38"/>
      <c r="H1" s="40"/>
    </row>
    <row r="2" spans="1:8" ht="18.75">
      <c r="A2" s="241" t="s">
        <v>123</v>
      </c>
      <c r="B2" s="241"/>
      <c r="C2" s="241"/>
      <c r="D2" s="241"/>
      <c r="E2" s="241"/>
      <c r="F2" s="241"/>
      <c r="G2" s="241"/>
      <c r="H2" s="241"/>
    </row>
    <row r="3" spans="1:8" s="82" customFormat="1" ht="18.75">
      <c r="A3" s="240" t="s">
        <v>124</v>
      </c>
      <c r="B3" s="240"/>
      <c r="C3" s="240"/>
      <c r="D3" s="240"/>
      <c r="E3" s="240"/>
      <c r="F3" s="240"/>
      <c r="G3" s="240"/>
      <c r="H3" s="240"/>
    </row>
    <row r="4" spans="1:8" ht="19.5" thickBot="1">
      <c r="A4" s="37"/>
      <c r="B4" s="38"/>
      <c r="C4" s="38"/>
      <c r="D4" s="39"/>
      <c r="E4" s="38"/>
      <c r="F4" s="38"/>
      <c r="G4" s="38"/>
      <c r="H4" s="40"/>
    </row>
    <row r="5" spans="1:8" ht="37.5">
      <c r="A5" s="41" t="s">
        <v>0</v>
      </c>
      <c r="B5" s="42" t="s">
        <v>4</v>
      </c>
      <c r="C5" s="42" t="s">
        <v>5</v>
      </c>
      <c r="D5" s="42" t="s">
        <v>1</v>
      </c>
      <c r="E5" s="42" t="s">
        <v>6</v>
      </c>
      <c r="F5" s="42" t="s">
        <v>7</v>
      </c>
      <c r="G5" s="42" t="s">
        <v>2</v>
      </c>
      <c r="H5" s="43" t="s">
        <v>3</v>
      </c>
    </row>
    <row r="6" spans="1:8" ht="19.5" thickBot="1">
      <c r="A6" s="44">
        <v>1</v>
      </c>
      <c r="B6" s="45">
        <v>2</v>
      </c>
      <c r="C6" s="45">
        <v>3</v>
      </c>
      <c r="D6" s="45">
        <v>4</v>
      </c>
      <c r="E6" s="45">
        <v>5</v>
      </c>
      <c r="F6" s="45">
        <v>6</v>
      </c>
      <c r="G6" s="45">
        <v>7</v>
      </c>
      <c r="H6" s="46">
        <v>8</v>
      </c>
    </row>
    <row r="7" spans="1:8" ht="24" customHeight="1">
      <c r="A7" s="218">
        <v>1</v>
      </c>
      <c r="B7" s="162" t="s">
        <v>8</v>
      </c>
      <c r="C7" s="164" t="str">
        <f>'[1]мусоровозы без топлива'!D14</f>
        <v>АВ 0358-2</v>
      </c>
      <c r="D7" s="110" t="s">
        <v>9</v>
      </c>
      <c r="E7" s="60">
        <f>'[1]мусоровозы без топлива'!D38</f>
        <v>12.912638845578751</v>
      </c>
      <c r="F7" s="60">
        <f aca="true" t="shared" si="0" ref="F7:F70">ROUND(E7*1.2/10,3)*10</f>
        <v>15.5</v>
      </c>
      <c r="G7" s="164" t="e">
        <f>#REF!</f>
        <v>#REF!</v>
      </c>
      <c r="H7" s="174" t="s">
        <v>10</v>
      </c>
    </row>
    <row r="8" spans="1:8" ht="20.25" customHeight="1">
      <c r="A8" s="224"/>
      <c r="B8" s="176"/>
      <c r="C8" s="177"/>
      <c r="D8" s="111" t="s">
        <v>11</v>
      </c>
      <c r="E8" s="62">
        <f>'[1]мусоровозы без топлива'!D58</f>
        <v>0.14893887960000002</v>
      </c>
      <c r="F8" s="62">
        <f t="shared" si="0"/>
        <v>0.18</v>
      </c>
      <c r="G8" s="177"/>
      <c r="H8" s="159"/>
    </row>
    <row r="9" spans="1:8" ht="27" customHeight="1" thickBot="1">
      <c r="A9" s="219"/>
      <c r="B9" s="163"/>
      <c r="C9" s="165"/>
      <c r="D9" s="112" t="s">
        <v>12</v>
      </c>
      <c r="E9" s="64">
        <f>'[1]мусоровозы без топлива'!D77</f>
        <v>0.15047866124999998</v>
      </c>
      <c r="F9" s="64">
        <f t="shared" si="0"/>
        <v>0.18</v>
      </c>
      <c r="G9" s="165"/>
      <c r="H9" s="175"/>
    </row>
    <row r="10" spans="1:8" ht="23.25" customHeight="1">
      <c r="A10" s="218">
        <v>2</v>
      </c>
      <c r="B10" s="162" t="s">
        <v>13</v>
      </c>
      <c r="C10" s="164" t="str">
        <f>'[1]мусоровозы без топлива'!E14</f>
        <v>ВЕ 3102</v>
      </c>
      <c r="D10" s="110" t="s">
        <v>9</v>
      </c>
      <c r="E10" s="60">
        <f>'[1]мусоровозы без топлива'!E38</f>
        <v>9.753317417007324</v>
      </c>
      <c r="F10" s="60">
        <f t="shared" si="0"/>
        <v>11.7</v>
      </c>
      <c r="G10" s="164" t="e">
        <f>#REF!</f>
        <v>#REF!</v>
      </c>
      <c r="H10" s="174" t="s">
        <v>10</v>
      </c>
    </row>
    <row r="11" spans="1:8" ht="17.25" customHeight="1">
      <c r="A11" s="224"/>
      <c r="B11" s="176"/>
      <c r="C11" s="177"/>
      <c r="D11" s="111" t="s">
        <v>11</v>
      </c>
      <c r="E11" s="62">
        <f>'[1]мусоровозы без топлива'!E58</f>
        <v>0.15238799049599996</v>
      </c>
      <c r="F11" s="62">
        <f t="shared" si="0"/>
        <v>0.18</v>
      </c>
      <c r="G11" s="177"/>
      <c r="H11" s="159"/>
    </row>
    <row r="12" spans="1:8" ht="22.5" customHeight="1" thickBot="1">
      <c r="A12" s="219"/>
      <c r="B12" s="163"/>
      <c r="C12" s="165"/>
      <c r="D12" s="112" t="s">
        <v>12</v>
      </c>
      <c r="E12" s="64">
        <f>'[1]мусоровозы без топлива'!E77</f>
        <v>0.36394839000000007</v>
      </c>
      <c r="F12" s="64">
        <f t="shared" si="0"/>
        <v>0.43999999999999995</v>
      </c>
      <c r="G12" s="165"/>
      <c r="H12" s="175"/>
    </row>
    <row r="13" spans="1:8" ht="18.75">
      <c r="A13" s="218">
        <v>3</v>
      </c>
      <c r="B13" s="162" t="s">
        <v>14</v>
      </c>
      <c r="C13" s="164" t="str">
        <f>'[1]мусоровозы без топлива'!F14</f>
        <v>АЕ 3013</v>
      </c>
      <c r="D13" s="110" t="s">
        <v>9</v>
      </c>
      <c r="E13" s="60">
        <f>'[1]мусоровозы без топлива'!F38</f>
        <v>10.812906702721607</v>
      </c>
      <c r="F13" s="60">
        <f t="shared" si="0"/>
        <v>12.98</v>
      </c>
      <c r="G13" s="164" t="e">
        <f>#REF!</f>
        <v>#REF!</v>
      </c>
      <c r="H13" s="174" t="s">
        <v>10</v>
      </c>
    </row>
    <row r="14" spans="1:8" ht="18.75">
      <c r="A14" s="224"/>
      <c r="B14" s="176"/>
      <c r="C14" s="177"/>
      <c r="D14" s="111" t="s">
        <v>11</v>
      </c>
      <c r="E14" s="62">
        <f>'[1]мусоровозы без топлива'!F58</f>
        <v>0.14893887960000002</v>
      </c>
      <c r="F14" s="62">
        <f t="shared" si="0"/>
        <v>0.18</v>
      </c>
      <c r="G14" s="177"/>
      <c r="H14" s="159"/>
    </row>
    <row r="15" spans="1:8" ht="19.5" thickBot="1">
      <c r="A15" s="219"/>
      <c r="B15" s="163"/>
      <c r="C15" s="165"/>
      <c r="D15" s="112" t="s">
        <v>12</v>
      </c>
      <c r="E15" s="64">
        <f>'[1]мусоровозы без топлива'!F77</f>
        <v>0.14309082</v>
      </c>
      <c r="F15" s="64">
        <f t="shared" si="0"/>
        <v>0.17</v>
      </c>
      <c r="G15" s="165"/>
      <c r="H15" s="175"/>
    </row>
    <row r="16" spans="1:8" ht="18.75">
      <c r="A16" s="220">
        <v>4</v>
      </c>
      <c r="B16" s="222" t="s">
        <v>14</v>
      </c>
      <c r="C16" s="164" t="str">
        <f>'[1]мусоровозы без топлива'!G14</f>
        <v>AI 8365-2</v>
      </c>
      <c r="D16" s="110" t="s">
        <v>9</v>
      </c>
      <c r="E16" s="60">
        <f>'[1]мусоровозы без топлива'!G38</f>
        <v>13.940808488435897</v>
      </c>
      <c r="F16" s="60">
        <f t="shared" si="0"/>
        <v>16.73</v>
      </c>
      <c r="G16" s="164" t="e">
        <f>#REF!</f>
        <v>#REF!</v>
      </c>
      <c r="H16" s="174"/>
    </row>
    <row r="17" spans="1:8" ht="22.5" customHeight="1">
      <c r="A17" s="230"/>
      <c r="B17" s="229"/>
      <c r="C17" s="177"/>
      <c r="D17" s="111" t="s">
        <v>11</v>
      </c>
      <c r="E17" s="62">
        <f>'[1]мусоровозы без топлива'!G58</f>
        <v>0.14893887960000002</v>
      </c>
      <c r="F17" s="62">
        <f t="shared" si="0"/>
        <v>0.18</v>
      </c>
      <c r="G17" s="177"/>
      <c r="H17" s="159"/>
    </row>
    <row r="18" spans="1:8" ht="24.75" customHeight="1" thickBot="1">
      <c r="A18" s="226"/>
      <c r="B18" s="237"/>
      <c r="C18" s="165"/>
      <c r="D18" s="112" t="s">
        <v>12</v>
      </c>
      <c r="E18" s="73">
        <f>'[1]мусоровозы без топлива'!G77</f>
        <v>0.14309082</v>
      </c>
      <c r="F18" s="64">
        <f t="shared" si="0"/>
        <v>0.17</v>
      </c>
      <c r="G18" s="165"/>
      <c r="H18" s="159"/>
    </row>
    <row r="19" spans="1:8" ht="19.5" customHeight="1">
      <c r="A19" s="227">
        <v>5</v>
      </c>
      <c r="B19" s="222" t="s">
        <v>14</v>
      </c>
      <c r="C19" s="164" t="str">
        <f>'[1]мусоровозы без топлива'!H14</f>
        <v>AI 8566-2</v>
      </c>
      <c r="D19" s="110" t="s">
        <v>9</v>
      </c>
      <c r="E19" s="72">
        <f>'[1]мусоровозы без топлива'!H38</f>
        <v>13.940808488435897</v>
      </c>
      <c r="F19" s="60">
        <f t="shared" si="0"/>
        <v>16.73</v>
      </c>
      <c r="G19" s="164" t="e">
        <f>#REF!</f>
        <v>#REF!</v>
      </c>
      <c r="H19" s="238"/>
    </row>
    <row r="20" spans="1:8" ht="20.25" customHeight="1">
      <c r="A20" s="228"/>
      <c r="B20" s="229"/>
      <c r="C20" s="177"/>
      <c r="D20" s="111" t="s">
        <v>11</v>
      </c>
      <c r="E20" s="72">
        <f>'[1]мусоровозы без топлива'!H58</f>
        <v>0.14893887960000002</v>
      </c>
      <c r="F20" s="62">
        <f t="shared" si="0"/>
        <v>0.18</v>
      </c>
      <c r="G20" s="177"/>
      <c r="H20" s="239"/>
    </row>
    <row r="21" spans="1:8" ht="19.5" customHeight="1" thickBot="1">
      <c r="A21" s="228"/>
      <c r="B21" s="229"/>
      <c r="C21" s="165"/>
      <c r="D21" s="112" t="s">
        <v>12</v>
      </c>
      <c r="E21" s="72">
        <f>'[1]мусоровозы без топлива'!H77</f>
        <v>0.14309082</v>
      </c>
      <c r="F21" s="64">
        <f t="shared" si="0"/>
        <v>0.17</v>
      </c>
      <c r="G21" s="165"/>
      <c r="H21" s="239"/>
    </row>
    <row r="22" spans="1:8" ht="18.75">
      <c r="A22" s="220">
        <v>6</v>
      </c>
      <c r="B22" s="162" t="s">
        <v>15</v>
      </c>
      <c r="C22" s="164" t="str">
        <f>'[1]мусоровозы без топлива'!I14</f>
        <v>ВВ 1625</v>
      </c>
      <c r="D22" s="110" t="s">
        <v>9</v>
      </c>
      <c r="E22" s="65">
        <f>'[1]мусоровозы без топлива'!I38</f>
        <v>9.28138270328116</v>
      </c>
      <c r="F22" s="60">
        <f t="shared" si="0"/>
        <v>11.14</v>
      </c>
      <c r="G22" s="164" t="e">
        <f>#REF!</f>
        <v>#REF!</v>
      </c>
      <c r="H22" s="234"/>
    </row>
    <row r="23" spans="1:8" ht="18.75">
      <c r="A23" s="230"/>
      <c r="B23" s="176"/>
      <c r="C23" s="177"/>
      <c r="D23" s="111" t="s">
        <v>11</v>
      </c>
      <c r="E23" s="72">
        <f>'[1]мусоровозы без топлива'!I58</f>
        <v>0.15061809513600005</v>
      </c>
      <c r="F23" s="62">
        <f t="shared" si="0"/>
        <v>0.18</v>
      </c>
      <c r="G23" s="177"/>
      <c r="H23" s="235"/>
    </row>
    <row r="24" spans="1:8" ht="19.5" thickBot="1">
      <c r="A24" s="221"/>
      <c r="B24" s="163"/>
      <c r="C24" s="165"/>
      <c r="D24" s="112" t="s">
        <v>12</v>
      </c>
      <c r="E24" s="66">
        <f>'[1]мусоровозы без топлива'!I77</f>
        <v>0.3221250525</v>
      </c>
      <c r="F24" s="64">
        <f t="shared" si="0"/>
        <v>0.39</v>
      </c>
      <c r="G24" s="165"/>
      <c r="H24" s="236"/>
    </row>
    <row r="25" spans="1:8" ht="18.75">
      <c r="A25" s="218">
        <v>7</v>
      </c>
      <c r="B25" s="162" t="s">
        <v>16</v>
      </c>
      <c r="C25" s="164" t="str">
        <f>'[1]автокран и автовышка без топлив'!D14</f>
        <v>9480 ВПТ</v>
      </c>
      <c r="D25" s="110" t="s">
        <v>9</v>
      </c>
      <c r="E25" s="60">
        <f>'[1]автокран и автовышка без топлив'!D38</f>
        <v>9.195329065584312</v>
      </c>
      <c r="F25" s="60">
        <f t="shared" si="0"/>
        <v>11.03</v>
      </c>
      <c r="G25" s="164" t="e">
        <f>#REF!</f>
        <v>#REF!</v>
      </c>
      <c r="H25" s="174" t="s">
        <v>10</v>
      </c>
    </row>
    <row r="26" spans="1:8" ht="18.75" customHeight="1">
      <c r="A26" s="224"/>
      <c r="B26" s="176"/>
      <c r="C26" s="177"/>
      <c r="D26" s="111" t="s">
        <v>11</v>
      </c>
      <c r="E26" s="62">
        <f>'[1]автокран и автовышка без топлив'!D58</f>
        <v>0.20737273968</v>
      </c>
      <c r="F26" s="62">
        <f t="shared" si="0"/>
        <v>0.25</v>
      </c>
      <c r="G26" s="177"/>
      <c r="H26" s="159"/>
    </row>
    <row r="27" spans="1:8" ht="19.5" thickBot="1">
      <c r="A27" s="219"/>
      <c r="B27" s="163"/>
      <c r="C27" s="165"/>
      <c r="D27" s="112" t="s">
        <v>17</v>
      </c>
      <c r="E27" s="64">
        <f>'[1]автокран и автовышка без топлив'!D77</f>
        <v>3.094177725</v>
      </c>
      <c r="F27" s="64">
        <f t="shared" si="0"/>
        <v>3.71</v>
      </c>
      <c r="G27" s="165"/>
      <c r="H27" s="175"/>
    </row>
    <row r="28" spans="1:8" ht="18.75">
      <c r="A28" s="218">
        <v>8</v>
      </c>
      <c r="B28" s="162" t="s">
        <v>18</v>
      </c>
      <c r="C28" s="164" t="str">
        <f>'[1]автокран и автовышка без топлив'!E14</f>
        <v>АА 1031-2</v>
      </c>
      <c r="D28" s="110" t="s">
        <v>9</v>
      </c>
      <c r="E28" s="60">
        <f>'[1]автокран и автовышка без топлив'!E38</f>
        <v>9.195329065584312</v>
      </c>
      <c r="F28" s="60">
        <f t="shared" si="0"/>
        <v>11.03</v>
      </c>
      <c r="G28" s="164" t="e">
        <f>#REF!</f>
        <v>#REF!</v>
      </c>
      <c r="H28" s="174" t="s">
        <v>10</v>
      </c>
    </row>
    <row r="29" spans="1:8" ht="18.75">
      <c r="A29" s="224"/>
      <c r="B29" s="176"/>
      <c r="C29" s="177"/>
      <c r="D29" s="111" t="s">
        <v>11</v>
      </c>
      <c r="E29" s="62">
        <f>'[1]автокран и автовышка без топлив'!E58</f>
        <v>0.14243232909600007</v>
      </c>
      <c r="F29" s="62">
        <f t="shared" si="0"/>
        <v>0.17</v>
      </c>
      <c r="G29" s="177"/>
      <c r="H29" s="159"/>
    </row>
    <row r="30" spans="1:8" ht="19.5" thickBot="1">
      <c r="A30" s="219"/>
      <c r="B30" s="163"/>
      <c r="C30" s="165"/>
      <c r="D30" s="112" t="s">
        <v>17</v>
      </c>
      <c r="E30" s="64">
        <f>'[1]автокран и автовышка без топлив'!E77</f>
        <v>2.384038575000001</v>
      </c>
      <c r="F30" s="64">
        <f t="shared" si="0"/>
        <v>2.86</v>
      </c>
      <c r="G30" s="165"/>
      <c r="H30" s="175"/>
    </row>
    <row r="31" spans="1:8" ht="18.75">
      <c r="A31" s="218">
        <v>9</v>
      </c>
      <c r="B31" s="162" t="s">
        <v>19</v>
      </c>
      <c r="C31" s="164" t="str">
        <f>'[1]самосвалы без топлива'!E16</f>
        <v>АЕ 3137-2</v>
      </c>
      <c r="D31" s="110" t="s">
        <v>9</v>
      </c>
      <c r="E31" s="60">
        <f>'[1]самосвалы без топлива'!E40</f>
        <v>11.938996244917288</v>
      </c>
      <c r="F31" s="60">
        <f t="shared" si="0"/>
        <v>14.33</v>
      </c>
      <c r="G31" s="164" t="e">
        <f>#REF!</f>
        <v>#REF!</v>
      </c>
      <c r="H31" s="174" t="s">
        <v>10</v>
      </c>
    </row>
    <row r="32" spans="1:8" ht="18.75">
      <c r="A32" s="224"/>
      <c r="B32" s="176"/>
      <c r="C32" s="177"/>
      <c r="D32" s="111" t="s">
        <v>11</v>
      </c>
      <c r="E32" s="62">
        <f>'[1]самосвалы без топлива'!E60</f>
        <v>0.1612571328</v>
      </c>
      <c r="F32" s="62">
        <f t="shared" si="0"/>
        <v>0.19</v>
      </c>
      <c r="G32" s="177"/>
      <c r="H32" s="159"/>
    </row>
    <row r="33" spans="1:8" ht="18.75">
      <c r="A33" s="224"/>
      <c r="B33" s="176"/>
      <c r="C33" s="177"/>
      <c r="D33" s="113" t="s">
        <v>20</v>
      </c>
      <c r="E33" s="73">
        <f>'[1]самосвалы без топлива'!E79</f>
        <v>0.32575240665</v>
      </c>
      <c r="F33" s="62">
        <f t="shared" si="0"/>
        <v>0.39</v>
      </c>
      <c r="G33" s="177"/>
      <c r="H33" s="159"/>
    </row>
    <row r="34" spans="1:8" ht="18.75">
      <c r="A34" s="224"/>
      <c r="B34" s="176"/>
      <c r="C34" s="177"/>
      <c r="D34" s="113" t="s">
        <v>21</v>
      </c>
      <c r="E34" s="73">
        <f>'[1]самосвалы без топлива'!F79</f>
        <v>0.3550265234999999</v>
      </c>
      <c r="F34" s="62">
        <f t="shared" si="0"/>
        <v>0.42999999999999994</v>
      </c>
      <c r="G34" s="177"/>
      <c r="H34" s="159"/>
    </row>
    <row r="35" spans="1:8" ht="21" customHeight="1">
      <c r="A35" s="224"/>
      <c r="B35" s="176"/>
      <c r="C35" s="177"/>
      <c r="D35" s="113" t="s">
        <v>22</v>
      </c>
      <c r="E35" s="73">
        <f>'[1]самосвалы без топлива'!H79</f>
        <v>0.22111301025</v>
      </c>
      <c r="F35" s="62">
        <f t="shared" si="0"/>
        <v>0.27</v>
      </c>
      <c r="G35" s="177"/>
      <c r="H35" s="159"/>
    </row>
    <row r="36" spans="1:8" ht="22.5" customHeight="1">
      <c r="A36" s="224"/>
      <c r="B36" s="176"/>
      <c r="C36" s="177"/>
      <c r="D36" s="113" t="s">
        <v>23</v>
      </c>
      <c r="E36" s="73">
        <f>'[1]самосвалы без топлива'!G79</f>
        <v>0.36686074095</v>
      </c>
      <c r="F36" s="62">
        <f t="shared" si="0"/>
        <v>0.43999999999999995</v>
      </c>
      <c r="G36" s="177"/>
      <c r="H36" s="159"/>
    </row>
    <row r="37" spans="1:8" ht="38.25" customHeight="1" thickBot="1">
      <c r="A37" s="219"/>
      <c r="B37" s="163"/>
      <c r="C37" s="165"/>
      <c r="D37" s="112" t="s">
        <v>24</v>
      </c>
      <c r="E37" s="64">
        <f>'[1]самосвалы без топлива'!I79</f>
        <v>1.6194192299999999</v>
      </c>
      <c r="F37" s="64">
        <f t="shared" si="0"/>
        <v>1.94</v>
      </c>
      <c r="G37" s="165"/>
      <c r="H37" s="175"/>
    </row>
    <row r="38" spans="1:8" ht="18.75">
      <c r="A38" s="218">
        <v>10</v>
      </c>
      <c r="B38" s="162" t="s">
        <v>25</v>
      </c>
      <c r="C38" s="164" t="str">
        <f>'[1]самосвалы без топлива'!D16</f>
        <v>АЕ 7205-2</v>
      </c>
      <c r="D38" s="110" t="s">
        <v>9</v>
      </c>
      <c r="E38" s="60">
        <f>'[1]самосвалы без топлива'!D40</f>
        <v>9.007534214644293</v>
      </c>
      <c r="F38" s="60">
        <f t="shared" si="0"/>
        <v>10.809999999999999</v>
      </c>
      <c r="G38" s="164" t="e">
        <f>#REF!</f>
        <v>#REF!</v>
      </c>
      <c r="H38" s="174" t="s">
        <v>10</v>
      </c>
    </row>
    <row r="39" spans="1:8" ht="19.5" thickBot="1">
      <c r="A39" s="219"/>
      <c r="B39" s="163"/>
      <c r="C39" s="165"/>
      <c r="D39" s="112" t="s">
        <v>11</v>
      </c>
      <c r="E39" s="64">
        <f>'[1]самосвалы без топлива'!D60</f>
        <v>0.15552955476000002</v>
      </c>
      <c r="F39" s="64">
        <f t="shared" si="0"/>
        <v>0.19</v>
      </c>
      <c r="G39" s="165"/>
      <c r="H39" s="175"/>
    </row>
    <row r="40" spans="1:8" ht="18.75">
      <c r="A40" s="218">
        <v>11</v>
      </c>
      <c r="B40" s="162" t="s">
        <v>40</v>
      </c>
      <c r="C40" s="164" t="str">
        <f>'[1]ассенизационные машины без топл'!D17</f>
        <v>3277 ВПТ</v>
      </c>
      <c r="D40" s="110" t="s">
        <v>9</v>
      </c>
      <c r="E40" s="60">
        <f>'[1]ассенизационные машины без топл'!D41</f>
        <v>9.282873688454378</v>
      </c>
      <c r="F40" s="60">
        <f t="shared" si="0"/>
        <v>11.14</v>
      </c>
      <c r="G40" s="164" t="e">
        <f>#REF!</f>
        <v>#REF!</v>
      </c>
      <c r="H40" s="174" t="s">
        <v>10</v>
      </c>
    </row>
    <row r="41" spans="1:8" ht="18.75">
      <c r="A41" s="224"/>
      <c r="B41" s="176"/>
      <c r="C41" s="177"/>
      <c r="D41" s="111" t="s">
        <v>11</v>
      </c>
      <c r="E41" s="62">
        <f>'[1]ассенизационные машины без топл'!D61</f>
        <v>0.13915802268000002</v>
      </c>
      <c r="F41" s="62">
        <f t="shared" si="0"/>
        <v>0.17</v>
      </c>
      <c r="G41" s="177"/>
      <c r="H41" s="159"/>
    </row>
    <row r="42" spans="1:8" ht="19.5" thickBot="1">
      <c r="A42" s="219"/>
      <c r="B42" s="163"/>
      <c r="C42" s="165"/>
      <c r="D42" s="112" t="s">
        <v>41</v>
      </c>
      <c r="E42" s="64">
        <f>'[1]ассенизационные машины без топл'!D80</f>
        <v>0.10105884000000001</v>
      </c>
      <c r="F42" s="64">
        <f t="shared" si="0"/>
        <v>0.12</v>
      </c>
      <c r="G42" s="165"/>
      <c r="H42" s="175"/>
    </row>
    <row r="43" spans="1:8" ht="18.75">
      <c r="A43" s="218">
        <v>12</v>
      </c>
      <c r="B43" s="162" t="s">
        <v>42</v>
      </c>
      <c r="C43" s="164" t="str">
        <f>'[1]ассенизационные машины без топл'!E17</f>
        <v>АВ 0334-2</v>
      </c>
      <c r="D43" s="110" t="s">
        <v>9</v>
      </c>
      <c r="E43" s="60">
        <f>'[1]ассенизационные машины без топл'!E41</f>
        <v>10.371230831311522</v>
      </c>
      <c r="F43" s="60">
        <f t="shared" si="0"/>
        <v>12.450000000000001</v>
      </c>
      <c r="G43" s="164" t="e">
        <f>#REF!</f>
        <v>#REF!</v>
      </c>
      <c r="H43" s="174" t="s">
        <v>10</v>
      </c>
    </row>
    <row r="44" spans="1:8" ht="18.75">
      <c r="A44" s="224"/>
      <c r="B44" s="176"/>
      <c r="C44" s="177"/>
      <c r="D44" s="111" t="s">
        <v>11</v>
      </c>
      <c r="E44" s="62">
        <f>'[1]ассенизационные машины без топл'!E61</f>
        <v>0.0912670578</v>
      </c>
      <c r="F44" s="62">
        <f t="shared" si="0"/>
        <v>0.10999999999999999</v>
      </c>
      <c r="G44" s="177"/>
      <c r="H44" s="159"/>
    </row>
    <row r="45" spans="1:8" ht="19.5" thickBot="1">
      <c r="A45" s="219"/>
      <c r="B45" s="163"/>
      <c r="C45" s="165"/>
      <c r="D45" s="112" t="s">
        <v>17</v>
      </c>
      <c r="E45" s="64">
        <f>'[1]ассенизационные машины без топл'!E80</f>
        <v>1.1116472400000004</v>
      </c>
      <c r="F45" s="64">
        <f t="shared" si="0"/>
        <v>1.33</v>
      </c>
      <c r="G45" s="165"/>
      <c r="H45" s="175"/>
    </row>
    <row r="46" spans="1:8" ht="18" customHeight="1">
      <c r="A46" s="231">
        <v>13</v>
      </c>
      <c r="B46" s="162" t="s">
        <v>43</v>
      </c>
      <c r="C46" s="164" t="str">
        <f>'[1]ассенизационные машины без топл'!F17</f>
        <v>ВТЛ 1038</v>
      </c>
      <c r="D46" s="110" t="s">
        <v>44</v>
      </c>
      <c r="E46" s="65">
        <f>'[1]ассенизационные машины без топл'!F41</f>
        <v>9.007534214644293</v>
      </c>
      <c r="F46" s="83">
        <f t="shared" si="0"/>
        <v>10.809999999999999</v>
      </c>
      <c r="G46" s="172" t="e">
        <f>#REF!</f>
        <v>#REF!</v>
      </c>
      <c r="H46" s="174" t="s">
        <v>10</v>
      </c>
    </row>
    <row r="47" spans="1:8" ht="24.75" customHeight="1">
      <c r="A47" s="232"/>
      <c r="B47" s="176"/>
      <c r="C47" s="177"/>
      <c r="D47" s="111" t="s">
        <v>11</v>
      </c>
      <c r="E47" s="72">
        <f>'[1]ассенизационные машины без топл'!F61</f>
        <v>0.176266828728</v>
      </c>
      <c r="F47" s="73">
        <f t="shared" si="0"/>
        <v>0.21000000000000002</v>
      </c>
      <c r="G47" s="158"/>
      <c r="H47" s="159"/>
    </row>
    <row r="48" spans="1:8" ht="24" customHeight="1">
      <c r="A48" s="232"/>
      <c r="B48" s="176"/>
      <c r="C48" s="177"/>
      <c r="D48" s="111" t="s">
        <v>45</v>
      </c>
      <c r="E48" s="72">
        <f>'[1]ассенизационные машины без топл'!F80</f>
        <v>0.2976182838</v>
      </c>
      <c r="F48" s="73">
        <f t="shared" si="0"/>
        <v>0.36</v>
      </c>
      <c r="G48" s="158"/>
      <c r="H48" s="159"/>
    </row>
    <row r="49" spans="1:8" ht="21.75" customHeight="1">
      <c r="A49" s="232"/>
      <c r="B49" s="176"/>
      <c r="C49" s="177"/>
      <c r="D49" s="111" t="s">
        <v>46</v>
      </c>
      <c r="E49" s="72">
        <f>'[1]ассенизационные машины без топл'!G80</f>
        <v>0.32187240540000006</v>
      </c>
      <c r="F49" s="73">
        <f t="shared" si="0"/>
        <v>0.39</v>
      </c>
      <c r="G49" s="158"/>
      <c r="H49" s="159"/>
    </row>
    <row r="50" spans="1:8" ht="26.25" customHeight="1">
      <c r="A50" s="232"/>
      <c r="B50" s="176"/>
      <c r="C50" s="177"/>
      <c r="D50" s="111" t="s">
        <v>119</v>
      </c>
      <c r="E50" s="72">
        <f>'[1]ассенизационные машины без топл'!H80</f>
        <v>0.2814488694000001</v>
      </c>
      <c r="F50" s="73">
        <f t="shared" si="0"/>
        <v>0.34</v>
      </c>
      <c r="G50" s="158"/>
      <c r="H50" s="159"/>
    </row>
    <row r="51" spans="1:8" ht="39" customHeight="1">
      <c r="A51" s="232"/>
      <c r="B51" s="176"/>
      <c r="C51" s="177"/>
      <c r="D51" s="111" t="s">
        <v>120</v>
      </c>
      <c r="E51" s="72">
        <f>'[1]ассенизационные машины без топл'!I80</f>
        <v>0.40069830060000006</v>
      </c>
      <c r="F51" s="73">
        <f t="shared" si="0"/>
        <v>0.48</v>
      </c>
      <c r="G51" s="158"/>
      <c r="H51" s="159"/>
    </row>
    <row r="52" spans="1:8" ht="36.75" customHeight="1" thickBot="1">
      <c r="A52" s="233"/>
      <c r="B52" s="163"/>
      <c r="C52" s="165"/>
      <c r="D52" s="112" t="s">
        <v>49</v>
      </c>
      <c r="E52" s="66">
        <f>'[1]ассенизационные машины без топл'!J80</f>
        <v>4.34553012</v>
      </c>
      <c r="F52" s="64">
        <f t="shared" si="0"/>
        <v>5.21</v>
      </c>
      <c r="G52" s="173"/>
      <c r="H52" s="175"/>
    </row>
    <row r="53" spans="1:8" ht="24" customHeight="1">
      <c r="A53" s="218">
        <v>14</v>
      </c>
      <c r="B53" s="162" t="s">
        <v>26</v>
      </c>
      <c r="C53" s="164" t="str">
        <f>'[1]гр. фургоны без топлива'!D17</f>
        <v>АВ 1005-2</v>
      </c>
      <c r="D53" s="110" t="s">
        <v>9</v>
      </c>
      <c r="E53" s="60">
        <f>'[1]гр. фургоны без топлива'!D41</f>
        <v>8.181515793214029</v>
      </c>
      <c r="F53" s="60">
        <f t="shared" si="0"/>
        <v>9.82</v>
      </c>
      <c r="G53" s="164" t="e">
        <f>#REF!</f>
        <v>#REF!</v>
      </c>
      <c r="H53" s="174" t="s">
        <v>10</v>
      </c>
    </row>
    <row r="54" spans="1:8" ht="25.5" customHeight="1" thickBot="1">
      <c r="A54" s="224"/>
      <c r="B54" s="176"/>
      <c r="C54" s="165"/>
      <c r="D54" s="111" t="s">
        <v>11</v>
      </c>
      <c r="E54" s="62">
        <f>'[1]гр. фургоны без топлива'!D61</f>
        <v>0.04693172529600001</v>
      </c>
      <c r="F54" s="62">
        <f t="shared" si="0"/>
        <v>0.06</v>
      </c>
      <c r="G54" s="165"/>
      <c r="H54" s="159"/>
    </row>
    <row r="55" spans="1:8" ht="26.25" customHeight="1">
      <c r="A55" s="218">
        <v>15</v>
      </c>
      <c r="B55" s="162" t="s">
        <v>27</v>
      </c>
      <c r="C55" s="164" t="str">
        <f>'[1]гр. фургоны без топлива'!F17</f>
        <v>ВА 4503</v>
      </c>
      <c r="D55" s="110" t="s">
        <v>9</v>
      </c>
      <c r="E55" s="60">
        <f>'[1]гр. фургоны без топлива'!F41</f>
        <v>8.181515793214029</v>
      </c>
      <c r="F55" s="60">
        <f t="shared" si="0"/>
        <v>9.82</v>
      </c>
      <c r="G55" s="164" t="e">
        <f>#REF!</f>
        <v>#REF!</v>
      </c>
      <c r="H55" s="174" t="s">
        <v>10</v>
      </c>
    </row>
    <row r="56" spans="1:8" ht="29.25" customHeight="1" thickBot="1">
      <c r="A56" s="224"/>
      <c r="B56" s="176"/>
      <c r="C56" s="165"/>
      <c r="D56" s="111" t="s">
        <v>11</v>
      </c>
      <c r="E56" s="62">
        <f>'[1]гр. фургоны без топлива'!F61</f>
        <v>0.04584028982400001</v>
      </c>
      <c r="F56" s="62">
        <f t="shared" si="0"/>
        <v>0.06</v>
      </c>
      <c r="G56" s="165"/>
      <c r="H56" s="159"/>
    </row>
    <row r="57" spans="1:8" ht="18.75">
      <c r="A57" s="218">
        <v>16</v>
      </c>
      <c r="B57" s="162" t="s">
        <v>121</v>
      </c>
      <c r="C57" s="164" t="str">
        <f>'[1]гр. фургоны без топлива'!E17</f>
        <v>7279 ВТР</v>
      </c>
      <c r="D57" s="110" t="s">
        <v>9</v>
      </c>
      <c r="E57" s="60">
        <f>'[1]гр. фургоны без топлива'!E41</f>
        <v>8.732194740834206</v>
      </c>
      <c r="F57" s="60">
        <f t="shared" si="0"/>
        <v>10.48</v>
      </c>
      <c r="G57" s="164" t="e">
        <f>#REF!</f>
        <v>#REF!</v>
      </c>
      <c r="H57" s="174" t="s">
        <v>10</v>
      </c>
    </row>
    <row r="58" spans="1:8" ht="19.5" thickBot="1">
      <c r="A58" s="224"/>
      <c r="B58" s="176"/>
      <c r="C58" s="165"/>
      <c r="D58" s="111" t="s">
        <v>11</v>
      </c>
      <c r="E58" s="62">
        <f>'[1]гр. фургоны без топлива'!E61</f>
        <v>0.15880386117599998</v>
      </c>
      <c r="F58" s="62">
        <f t="shared" si="0"/>
        <v>0.19</v>
      </c>
      <c r="G58" s="165"/>
      <c r="H58" s="159"/>
    </row>
    <row r="59" spans="1:8" ht="18.75">
      <c r="A59" s="220">
        <v>17</v>
      </c>
      <c r="B59" s="222" t="s">
        <v>29</v>
      </c>
      <c r="C59" s="164" t="str">
        <f>'[1]гр. фургоны без топлива'!G17</f>
        <v>ВА 8970</v>
      </c>
      <c r="D59" s="110" t="s">
        <v>9</v>
      </c>
      <c r="E59" s="60">
        <f>'[1]гр. фургоны без топлива'!G41</f>
        <v>8.181515793214029</v>
      </c>
      <c r="F59" s="60">
        <f t="shared" si="0"/>
        <v>9.82</v>
      </c>
      <c r="G59" s="164" t="e">
        <f>#REF!</f>
        <v>#REF!</v>
      </c>
      <c r="H59" s="174" t="s">
        <v>10</v>
      </c>
    </row>
    <row r="60" spans="1:8" ht="25.5" customHeight="1" thickBot="1">
      <c r="A60" s="230"/>
      <c r="B60" s="229"/>
      <c r="C60" s="165"/>
      <c r="D60" s="111" t="s">
        <v>11</v>
      </c>
      <c r="E60" s="62">
        <f>'[1]гр. фургоны без топлива'!G61</f>
        <v>0.085677684552</v>
      </c>
      <c r="F60" s="62">
        <f t="shared" si="0"/>
        <v>0.1</v>
      </c>
      <c r="G60" s="165"/>
      <c r="H60" s="159"/>
    </row>
    <row r="61" spans="1:8" ht="18.75">
      <c r="A61" s="227">
        <v>18</v>
      </c>
      <c r="B61" s="222" t="s">
        <v>30</v>
      </c>
      <c r="C61" s="164" t="str">
        <f>'[1]гр. фургоны без топлива'!H17</f>
        <v>ВА 8740</v>
      </c>
      <c r="D61" s="110" t="s">
        <v>9</v>
      </c>
      <c r="E61" s="72">
        <f>'[1]гр. фургоны без топлива'!H41</f>
        <v>8.181515793214029</v>
      </c>
      <c r="F61" s="60">
        <f t="shared" si="0"/>
        <v>9.82</v>
      </c>
      <c r="G61" s="164" t="e">
        <f>#REF!</f>
        <v>#REF!</v>
      </c>
      <c r="H61" s="174" t="s">
        <v>10</v>
      </c>
    </row>
    <row r="62" spans="1:8" ht="21.75" customHeight="1" thickBot="1">
      <c r="A62" s="228"/>
      <c r="B62" s="229"/>
      <c r="C62" s="165"/>
      <c r="D62" s="111" t="s">
        <v>11</v>
      </c>
      <c r="E62" s="72">
        <f>'[1]гр. фургоны без топлива'!H61</f>
        <v>0.08458624908</v>
      </c>
      <c r="F62" s="62">
        <f t="shared" si="0"/>
        <v>0.1</v>
      </c>
      <c r="G62" s="165"/>
      <c r="H62" s="159"/>
    </row>
    <row r="63" spans="1:8" ht="18.75">
      <c r="A63" s="220">
        <v>19</v>
      </c>
      <c r="B63" s="162" t="s">
        <v>31</v>
      </c>
      <c r="C63" s="164" t="str">
        <f>'[1]гр. фургоны без топлива'!I17</f>
        <v>ВЕ 5882</v>
      </c>
      <c r="D63" s="110" t="s">
        <v>9</v>
      </c>
      <c r="E63" s="65">
        <f>'[1]гр. фургоны без топлива'!I41</f>
        <v>8.33885263539122</v>
      </c>
      <c r="F63" s="60">
        <f t="shared" si="0"/>
        <v>10.009999999999998</v>
      </c>
      <c r="G63" s="164" t="e">
        <f>#REF!</f>
        <v>#REF!</v>
      </c>
      <c r="H63" s="174" t="s">
        <v>10</v>
      </c>
    </row>
    <row r="64" spans="1:8" ht="24.75" customHeight="1" thickBot="1">
      <c r="A64" s="226"/>
      <c r="B64" s="176"/>
      <c r="C64" s="165"/>
      <c r="D64" s="113" t="s">
        <v>11</v>
      </c>
      <c r="E64" s="71">
        <f>'[1]гр. фургоны без топлива'!I61</f>
        <v>0.08185766039999999</v>
      </c>
      <c r="F64" s="73">
        <f t="shared" si="0"/>
        <v>0.1</v>
      </c>
      <c r="G64" s="165"/>
      <c r="H64" s="159"/>
    </row>
    <row r="65" spans="1:8" ht="18.75">
      <c r="A65" s="220">
        <v>20</v>
      </c>
      <c r="B65" s="162" t="s">
        <v>32</v>
      </c>
      <c r="C65" s="164" t="str">
        <f>'[1]гр. фургоны без топлива'!J17</f>
        <v>АЕ 9394-2</v>
      </c>
      <c r="D65" s="110" t="s">
        <v>9</v>
      </c>
      <c r="E65" s="65">
        <f>'[1]гр. фургоны без топлива'!J41</f>
        <v>9.442239007499744</v>
      </c>
      <c r="F65" s="83">
        <f t="shared" si="0"/>
        <v>11.33</v>
      </c>
      <c r="G65" s="164" t="e">
        <f>#REF!</f>
        <v>#REF!</v>
      </c>
      <c r="H65" s="174" t="s">
        <v>10</v>
      </c>
    </row>
    <row r="66" spans="1:8" ht="19.5" thickBot="1">
      <c r="A66" s="226"/>
      <c r="B66" s="176"/>
      <c r="C66" s="165"/>
      <c r="D66" s="113" t="s">
        <v>11</v>
      </c>
      <c r="E66" s="71">
        <f>'[1]гр. фургоны без топлива'!J61</f>
        <v>0.07427824740000001</v>
      </c>
      <c r="F66" s="73">
        <f t="shared" si="0"/>
        <v>0.09</v>
      </c>
      <c r="G66" s="165"/>
      <c r="H66" s="159"/>
    </row>
    <row r="67" spans="1:8" ht="18.75">
      <c r="A67" s="220">
        <v>21</v>
      </c>
      <c r="B67" s="162" t="s">
        <v>33</v>
      </c>
      <c r="C67" s="164" t="str">
        <f>'[1]гр. фургоны без топлива'!K17</f>
        <v>АВ 0367-2</v>
      </c>
      <c r="D67" s="110" t="s">
        <v>9</v>
      </c>
      <c r="E67" s="65">
        <f>'[1]гр. фургоны без топлива'!K41</f>
        <v>8.732194740834206</v>
      </c>
      <c r="F67" s="83">
        <f t="shared" si="0"/>
        <v>10.48</v>
      </c>
      <c r="G67" s="164" t="e">
        <f>#REF!</f>
        <v>#REF!</v>
      </c>
      <c r="H67" s="174" t="s">
        <v>10</v>
      </c>
    </row>
    <row r="68" spans="1:8" ht="19.5" thickBot="1">
      <c r="A68" s="221"/>
      <c r="B68" s="163"/>
      <c r="C68" s="165"/>
      <c r="D68" s="112" t="s">
        <v>11</v>
      </c>
      <c r="E68" s="66">
        <f>'[1]гр. фургоны без топлива'!K61</f>
        <v>0.12988082116800004</v>
      </c>
      <c r="F68" s="64">
        <f t="shared" si="0"/>
        <v>0.16</v>
      </c>
      <c r="G68" s="165"/>
      <c r="H68" s="159"/>
    </row>
    <row r="69" spans="1:8" ht="18.75">
      <c r="A69" s="220">
        <v>22</v>
      </c>
      <c r="B69" s="162" t="s">
        <v>122</v>
      </c>
      <c r="C69" s="164" t="str">
        <f>'[1]гр. фургоны без топлива'!L17</f>
        <v>АI 0686-2</v>
      </c>
      <c r="D69" s="110" t="s">
        <v>9</v>
      </c>
      <c r="E69" s="65">
        <f>'[1]гр. фургоны без топлива'!L41</f>
        <v>9.333676507499742</v>
      </c>
      <c r="F69" s="83">
        <f t="shared" si="0"/>
        <v>11.200000000000001</v>
      </c>
      <c r="G69" s="164" t="e">
        <f>#REF!</f>
        <v>#REF!</v>
      </c>
      <c r="H69" s="174" t="s">
        <v>10</v>
      </c>
    </row>
    <row r="70" spans="1:8" ht="19.5" thickBot="1">
      <c r="A70" s="221"/>
      <c r="B70" s="163"/>
      <c r="C70" s="165"/>
      <c r="D70" s="112" t="s">
        <v>11</v>
      </c>
      <c r="E70" s="66">
        <f>'[1]гр. фургоны без топлива'!L61</f>
        <v>0.0747835416</v>
      </c>
      <c r="F70" s="64">
        <f t="shared" si="0"/>
        <v>0.09</v>
      </c>
      <c r="G70" s="165"/>
      <c r="H70" s="159"/>
    </row>
    <row r="71" spans="1:8" ht="18.75">
      <c r="A71" s="220">
        <v>23</v>
      </c>
      <c r="B71" s="162" t="s">
        <v>35</v>
      </c>
      <c r="C71" s="164" t="str">
        <f>'[1]гр. фургоны без топлива'!M17</f>
        <v>АI 0677</v>
      </c>
      <c r="D71" s="110" t="s">
        <v>9</v>
      </c>
      <c r="E71" s="65">
        <f>'[1]гр. фургоны без топлива'!M41</f>
        <v>8.181515793214029</v>
      </c>
      <c r="F71" s="83">
        <f aca="true" t="shared" si="1" ref="F71:F80">ROUND(E71*1.2/10,3)*10</f>
        <v>9.82</v>
      </c>
      <c r="G71" s="164" t="e">
        <f>#REF!</f>
        <v>#REF!</v>
      </c>
      <c r="H71" s="174" t="s">
        <v>10</v>
      </c>
    </row>
    <row r="72" spans="1:8" ht="19.5" thickBot="1">
      <c r="A72" s="221"/>
      <c r="B72" s="163"/>
      <c r="C72" s="165"/>
      <c r="D72" s="112" t="s">
        <v>11</v>
      </c>
      <c r="E72" s="66">
        <f>'[1]гр. фургоны без топлива'!M61</f>
        <v>0.08731483776000001</v>
      </c>
      <c r="F72" s="64">
        <f t="shared" si="1"/>
        <v>0.1</v>
      </c>
      <c r="G72" s="165"/>
      <c r="H72" s="175"/>
    </row>
    <row r="73" spans="1:8" ht="18.75">
      <c r="A73" s="218">
        <v>24</v>
      </c>
      <c r="B73" s="162" t="s">
        <v>36</v>
      </c>
      <c r="C73" s="164" t="str">
        <f>'[1]легковые без топлива'!D16</f>
        <v>8936 ВК-2</v>
      </c>
      <c r="D73" s="110" t="s">
        <v>9</v>
      </c>
      <c r="E73" s="60">
        <f>'[1]легковые без топлива'!D40</f>
        <v>9.11680592070346</v>
      </c>
      <c r="F73" s="60">
        <f t="shared" si="1"/>
        <v>10.940000000000001</v>
      </c>
      <c r="G73" s="164" t="e">
        <f>#REF!</f>
        <v>#REF!</v>
      </c>
      <c r="H73" s="174" t="s">
        <v>10</v>
      </c>
    </row>
    <row r="74" spans="1:8" ht="19.5" thickBot="1">
      <c r="A74" s="224"/>
      <c r="B74" s="176"/>
      <c r="C74" s="165"/>
      <c r="D74" s="111" t="s">
        <v>11</v>
      </c>
      <c r="E74" s="62">
        <f>'[1]легковые без топлива'!D60</f>
        <v>0.05052942000000001</v>
      </c>
      <c r="F74" s="62">
        <f t="shared" si="1"/>
        <v>0.06</v>
      </c>
      <c r="G74" s="165"/>
      <c r="H74" s="159"/>
    </row>
    <row r="75" spans="1:8" ht="18.75">
      <c r="A75" s="218">
        <v>25</v>
      </c>
      <c r="B75" s="162" t="s">
        <v>37</v>
      </c>
      <c r="C75" s="225" t="str">
        <f>'[1]легковые без топлива'!E16</f>
        <v>2672 ЕК-2</v>
      </c>
      <c r="D75" s="110" t="s">
        <v>9</v>
      </c>
      <c r="E75" s="60">
        <f>'[1]легковые без топлива'!E40</f>
        <v>8.112860795514987</v>
      </c>
      <c r="F75" s="60">
        <f t="shared" si="1"/>
        <v>9.74</v>
      </c>
      <c r="G75" s="164" t="e">
        <f>#REF!</f>
        <v>#REF!</v>
      </c>
      <c r="H75" s="174" t="s">
        <v>10</v>
      </c>
    </row>
    <row r="76" spans="1:8" ht="19.5" thickBot="1">
      <c r="A76" s="224"/>
      <c r="B76" s="176"/>
      <c r="C76" s="165"/>
      <c r="D76" s="111" t="s">
        <v>11</v>
      </c>
      <c r="E76" s="62">
        <f>'[1]легковые без топлива'!E60</f>
        <v>0.04311170114400001</v>
      </c>
      <c r="F76" s="62">
        <f t="shared" si="1"/>
        <v>0.05</v>
      </c>
      <c r="G76" s="165"/>
      <c r="H76" s="159"/>
    </row>
    <row r="77" spans="1:8" ht="18.75">
      <c r="A77" s="218">
        <v>26</v>
      </c>
      <c r="B77" s="162" t="s">
        <v>38</v>
      </c>
      <c r="C77" s="164" t="str">
        <f>'[1]легковые без топлива'!F16</f>
        <v>АТ 6187-2</v>
      </c>
      <c r="D77" s="110" t="s">
        <v>9</v>
      </c>
      <c r="E77" s="60">
        <f>'[1]легковые без топлива'!F40</f>
        <v>8.112860795514987</v>
      </c>
      <c r="F77" s="60">
        <f t="shared" si="1"/>
        <v>9.74</v>
      </c>
      <c r="G77" s="164" t="e">
        <f>#REF!</f>
        <v>#REF!</v>
      </c>
      <c r="H77" s="174" t="s">
        <v>10</v>
      </c>
    </row>
    <row r="78" spans="1:8" ht="19.5" thickBot="1">
      <c r="A78" s="219"/>
      <c r="B78" s="163"/>
      <c r="C78" s="165"/>
      <c r="D78" s="112" t="s">
        <v>11</v>
      </c>
      <c r="E78" s="64">
        <f>'[1]легковые без топлива'!F60</f>
        <v>0.04584028982400001</v>
      </c>
      <c r="F78" s="64">
        <f t="shared" si="1"/>
        <v>0.06</v>
      </c>
      <c r="G78" s="165"/>
      <c r="H78" s="175"/>
    </row>
    <row r="79" spans="1:8" ht="18.75">
      <c r="A79" s="220">
        <v>27</v>
      </c>
      <c r="B79" s="222" t="s">
        <v>39</v>
      </c>
      <c r="C79" s="164" t="str">
        <f>'[1]легковые без топлива'!G16</f>
        <v>5635 ВА</v>
      </c>
      <c r="D79" s="110" t="s">
        <v>9</v>
      </c>
      <c r="E79" s="60">
        <f>'[1]легковые без топлива'!G40</f>
        <v>8.26887734927489</v>
      </c>
      <c r="F79" s="60">
        <f t="shared" si="1"/>
        <v>9.92</v>
      </c>
      <c r="G79" s="164" t="e">
        <f>#REF!</f>
        <v>#REF!</v>
      </c>
      <c r="H79" s="174"/>
    </row>
    <row r="80" spans="1:8" ht="19.5" thickBot="1">
      <c r="A80" s="221"/>
      <c r="B80" s="223"/>
      <c r="C80" s="165"/>
      <c r="D80" s="112" t="s">
        <v>11</v>
      </c>
      <c r="E80" s="64">
        <f>'[1]легковые без топлива'!G60</f>
        <v>0.06548612832</v>
      </c>
      <c r="F80" s="64">
        <f t="shared" si="1"/>
        <v>0.08</v>
      </c>
      <c r="G80" s="165"/>
      <c r="H80" s="175"/>
    </row>
    <row r="81" spans="1:8" ht="18.75">
      <c r="A81" s="40"/>
      <c r="B81" s="40"/>
      <c r="C81" s="40"/>
      <c r="D81" s="40"/>
      <c r="E81" s="40"/>
      <c r="F81" s="40"/>
      <c r="G81" s="40"/>
      <c r="H81" s="40"/>
    </row>
    <row r="82" spans="1:8" ht="18.75">
      <c r="A82" s="40"/>
      <c r="B82" s="40"/>
      <c r="C82" s="40"/>
      <c r="D82" s="40"/>
      <c r="E82" s="40"/>
      <c r="F82" s="40"/>
      <c r="G82" s="40"/>
      <c r="H82" s="40"/>
    </row>
  </sheetData>
  <sheetProtection/>
  <mergeCells count="137">
    <mergeCell ref="A2:H2"/>
    <mergeCell ref="A3:H3"/>
    <mergeCell ref="A7:A9"/>
    <mergeCell ref="B7:B9"/>
    <mergeCell ref="C7:C9"/>
    <mergeCell ref="G7:G9"/>
    <mergeCell ref="H7:H9"/>
    <mergeCell ref="A10:A12"/>
    <mergeCell ref="B10:B12"/>
    <mergeCell ref="C10:C12"/>
    <mergeCell ref="G10:G12"/>
    <mergeCell ref="H10:H12"/>
    <mergeCell ref="A13:A15"/>
    <mergeCell ref="B13:B15"/>
    <mergeCell ref="C13:C15"/>
    <mergeCell ref="G13:G15"/>
    <mergeCell ref="H13:H15"/>
    <mergeCell ref="A16:A18"/>
    <mergeCell ref="B16:B18"/>
    <mergeCell ref="C16:C18"/>
    <mergeCell ref="G16:G18"/>
    <mergeCell ref="H16:H18"/>
    <mergeCell ref="A19:A21"/>
    <mergeCell ref="B19:B21"/>
    <mergeCell ref="C19:C21"/>
    <mergeCell ref="G19:G21"/>
    <mergeCell ref="H19:H21"/>
    <mergeCell ref="A22:A24"/>
    <mergeCell ref="B22:B24"/>
    <mergeCell ref="C22:C24"/>
    <mergeCell ref="G22:G24"/>
    <mergeCell ref="H22:H24"/>
    <mergeCell ref="A25:A27"/>
    <mergeCell ref="B25:B27"/>
    <mergeCell ref="C25:C27"/>
    <mergeCell ref="G25:G27"/>
    <mergeCell ref="H25:H27"/>
    <mergeCell ref="A28:A30"/>
    <mergeCell ref="B28:B30"/>
    <mergeCell ref="C28:C30"/>
    <mergeCell ref="G28:G30"/>
    <mergeCell ref="H28:H30"/>
    <mergeCell ref="A31:A37"/>
    <mergeCell ref="B31:B37"/>
    <mergeCell ref="C31:C37"/>
    <mergeCell ref="G31:G37"/>
    <mergeCell ref="H31:H37"/>
    <mergeCell ref="A38:A39"/>
    <mergeCell ref="B38:B39"/>
    <mergeCell ref="C38:C39"/>
    <mergeCell ref="G38:G39"/>
    <mergeCell ref="H38:H39"/>
    <mergeCell ref="A40:A42"/>
    <mergeCell ref="B40:B42"/>
    <mergeCell ref="C40:C42"/>
    <mergeCell ref="G40:G42"/>
    <mergeCell ref="H40:H42"/>
    <mergeCell ref="A43:A45"/>
    <mergeCell ref="B43:B45"/>
    <mergeCell ref="C43:C45"/>
    <mergeCell ref="G43:G45"/>
    <mergeCell ref="H43:H45"/>
    <mergeCell ref="A46:A52"/>
    <mergeCell ref="B46:B52"/>
    <mergeCell ref="C46:C52"/>
    <mergeCell ref="G46:G52"/>
    <mergeCell ref="H46:H52"/>
    <mergeCell ref="A53:A54"/>
    <mergeCell ref="B53:B54"/>
    <mergeCell ref="C53:C54"/>
    <mergeCell ref="G53:G54"/>
    <mergeCell ref="H53:H54"/>
    <mergeCell ref="A55:A56"/>
    <mergeCell ref="B55:B56"/>
    <mergeCell ref="C55:C56"/>
    <mergeCell ref="G55:G56"/>
    <mergeCell ref="H55:H56"/>
    <mergeCell ref="A57:A58"/>
    <mergeCell ref="B57:B58"/>
    <mergeCell ref="C57:C58"/>
    <mergeCell ref="G57:G58"/>
    <mergeCell ref="H57:H58"/>
    <mergeCell ref="A59:A60"/>
    <mergeCell ref="B59:B60"/>
    <mergeCell ref="C59:C60"/>
    <mergeCell ref="G59:G60"/>
    <mergeCell ref="H59:H60"/>
    <mergeCell ref="A61:A62"/>
    <mergeCell ref="B61:B62"/>
    <mergeCell ref="C61:C62"/>
    <mergeCell ref="G61:G62"/>
    <mergeCell ref="H61:H62"/>
    <mergeCell ref="A63:A64"/>
    <mergeCell ref="B63:B64"/>
    <mergeCell ref="C63:C64"/>
    <mergeCell ref="G63:G64"/>
    <mergeCell ref="H63:H64"/>
    <mergeCell ref="A65:A66"/>
    <mergeCell ref="B65:B66"/>
    <mergeCell ref="C65:C66"/>
    <mergeCell ref="G65:G66"/>
    <mergeCell ref="H65:H66"/>
    <mergeCell ref="A67:A68"/>
    <mergeCell ref="B67:B68"/>
    <mergeCell ref="C67:C68"/>
    <mergeCell ref="G67:G68"/>
    <mergeCell ref="H67:H68"/>
    <mergeCell ref="A69:A70"/>
    <mergeCell ref="B69:B70"/>
    <mergeCell ref="C69:C70"/>
    <mergeCell ref="G69:G70"/>
    <mergeCell ref="H69:H70"/>
    <mergeCell ref="A71:A72"/>
    <mergeCell ref="B71:B72"/>
    <mergeCell ref="C71:C72"/>
    <mergeCell ref="G71:G72"/>
    <mergeCell ref="H71:H72"/>
    <mergeCell ref="A73:A74"/>
    <mergeCell ref="B73:B74"/>
    <mergeCell ref="C73:C74"/>
    <mergeCell ref="G73:G74"/>
    <mergeCell ref="H73:H74"/>
    <mergeCell ref="A75:A76"/>
    <mergeCell ref="B75:B76"/>
    <mergeCell ref="C75:C76"/>
    <mergeCell ref="G75:G76"/>
    <mergeCell ref="H75:H76"/>
    <mergeCell ref="A77:A78"/>
    <mergeCell ref="B77:B78"/>
    <mergeCell ref="C77:C78"/>
    <mergeCell ref="G77:G78"/>
    <mergeCell ref="H77:H78"/>
    <mergeCell ref="A79:A80"/>
    <mergeCell ref="B79:B80"/>
    <mergeCell ref="C79:C80"/>
    <mergeCell ref="G79:G80"/>
    <mergeCell ref="H79:H80"/>
  </mergeCells>
  <printOptions/>
  <pageMargins left="1.1811023622047245" right="0.7086614173228347" top="0.7480314960629921" bottom="0" header="0.31496062992125984" footer="0.31496062992125984"/>
  <pageSetup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2018-09-24T11:35:37Z</dcterms:modified>
  <cp:category/>
  <cp:version/>
  <cp:contentType/>
  <cp:contentStatus/>
</cp:coreProperties>
</file>